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W:\AFFAIRES\GARGAS 84\220003 Désimperméabilisation Ecole\220003 PRO\220003_EPF_DPGF\"/>
    </mc:Choice>
  </mc:AlternateContent>
  <xr:revisionPtr revIDLastSave="0" documentId="13_ncr:1_{6C7421D3-9657-418A-8FDA-4078989FC7ED}" xr6:coauthVersionLast="47" xr6:coauthVersionMax="47" xr10:uidLastSave="{00000000-0000-0000-0000-000000000000}"/>
  <bookViews>
    <workbookView xWindow="-120" yWindow="-120" windowWidth="29040" windowHeight="15840" tabRatio="808" xr2:uid="{BC44373F-751C-4DA0-8FCB-B0F95F2457E7}"/>
  </bookViews>
  <sheets>
    <sheet name="E.P.F" sheetId="2" r:id="rId1"/>
    <sheet name="Phase 1 - parvis et jardin" sheetId="3" r:id="rId2"/>
    <sheet name="Phase 2 - Cour de l'école " sheetId="4" r:id="rId3"/>
    <sheet name="Récapitulatif" sheetId="5" r:id="rId4"/>
  </sheets>
  <definedNames>
    <definedName name="_xlnm.Print_Titles" localSheetId="0">'E.P.F'!$1:$8</definedName>
    <definedName name="Print_Area" localSheetId="0">'E.P.F'!$B$1:$D$64</definedName>
    <definedName name="Print_Area" localSheetId="1">'Phase 1 - parvis et jardin'!$B$1:$F$52</definedName>
    <definedName name="Print_Area" localSheetId="2">'Phase 2 - Cour de l''école '!$B$1:$F$52</definedName>
    <definedName name="Print_Area" localSheetId="3">Récapitulatif!$C$1:$G$12</definedName>
    <definedName name="_xlnm.Print_Area" localSheetId="0">'E.P.F'!$A$1:$D$95</definedName>
    <definedName name="_xlnm.Print_Area" localSheetId="1">'Phase 1 - parvis et jardin'!$A$1:$F$55</definedName>
    <definedName name="_xlnm.Print_Area" localSheetId="2">'Phase 2 - Cour de l''école '!$A$1:$F$55</definedName>
    <definedName name="_xlnm.Print_Area" localSheetId="3">Récapitulatif!$A$1:$D$15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1" i="4" l="1"/>
  <c r="F41" i="4" s="1"/>
  <c r="E41" i="3"/>
  <c r="F41" i="3" s="1"/>
  <c r="B41" i="4"/>
  <c r="C41" i="4"/>
  <c r="B41" i="3"/>
  <c r="C41" i="3"/>
  <c r="A41" i="4"/>
  <c r="A41" i="3"/>
  <c r="E34" i="4"/>
  <c r="F34" i="4" s="1"/>
  <c r="E34" i="3"/>
  <c r="F34" i="3" s="1"/>
  <c r="B34" i="4"/>
  <c r="C34" i="4"/>
  <c r="B34" i="3"/>
  <c r="C34" i="3"/>
  <c r="A34" i="4"/>
  <c r="A34" i="3"/>
  <c r="E50" i="4" l="1"/>
  <c r="F50" i="4" s="1"/>
  <c r="E50" i="3"/>
  <c r="F50" i="3" s="1"/>
  <c r="B50" i="4"/>
  <c r="C50" i="4"/>
  <c r="B50" i="3"/>
  <c r="C50" i="3"/>
  <c r="A50" i="4"/>
  <c r="A50" i="3"/>
  <c r="D44" i="3"/>
  <c r="E44" i="4"/>
  <c r="E44" i="3"/>
  <c r="B44" i="4"/>
  <c r="C44" i="4"/>
  <c r="B44" i="3"/>
  <c r="C44" i="3"/>
  <c r="A44" i="4"/>
  <c r="A44" i="3"/>
  <c r="E37" i="4"/>
  <c r="F37" i="4" s="1"/>
  <c r="E37" i="3"/>
  <c r="F37" i="3" s="1"/>
  <c r="B37" i="4"/>
  <c r="C37" i="4"/>
  <c r="B37" i="3"/>
  <c r="C37" i="3"/>
  <c r="A37" i="4"/>
  <c r="A37" i="3"/>
  <c r="B31" i="4"/>
  <c r="C31" i="4"/>
  <c r="B31" i="3"/>
  <c r="C31" i="3"/>
  <c r="A31" i="4"/>
  <c r="A31" i="3"/>
  <c r="E31" i="4"/>
  <c r="F31" i="4" s="1"/>
  <c r="E31" i="3"/>
  <c r="F31" i="3" s="1"/>
  <c r="E25" i="4"/>
  <c r="F25" i="4" s="1"/>
  <c r="E25" i="3"/>
  <c r="F25" i="3" s="1"/>
  <c r="E24" i="4"/>
  <c r="F24" i="4" s="1"/>
  <c r="E24" i="3"/>
  <c r="F24" i="3" s="1"/>
  <c r="E23" i="4"/>
  <c r="F23" i="4" s="1"/>
  <c r="E23" i="3"/>
  <c r="F23" i="3" s="1"/>
  <c r="E16" i="4"/>
  <c r="F16" i="4" s="1"/>
  <c r="E16" i="3"/>
  <c r="F16" i="3" s="1"/>
  <c r="E14" i="4"/>
  <c r="F14" i="4" s="1"/>
  <c r="E14" i="3"/>
  <c r="F14" i="3" s="1"/>
  <c r="E12" i="4"/>
  <c r="F12" i="4" s="1"/>
  <c r="E12" i="3"/>
  <c r="F12" i="3" s="1"/>
  <c r="B23" i="4"/>
  <c r="C23" i="4"/>
  <c r="B24" i="4"/>
  <c r="C24" i="4"/>
  <c r="B23" i="3"/>
  <c r="C23" i="3"/>
  <c r="B24" i="3"/>
  <c r="C24" i="3"/>
  <c r="B16" i="4"/>
  <c r="C16" i="4"/>
  <c r="B16" i="3"/>
  <c r="C16" i="3"/>
  <c r="B14" i="4"/>
  <c r="C14" i="4"/>
  <c r="B14" i="3"/>
  <c r="C14" i="3"/>
  <c r="B12" i="4"/>
  <c r="C12" i="4"/>
  <c r="B12" i="3"/>
  <c r="C12" i="3"/>
  <c r="A24" i="4"/>
  <c r="A24" i="3"/>
  <c r="A23" i="4"/>
  <c r="A23" i="3"/>
  <c r="A16" i="4"/>
  <c r="A16" i="3"/>
  <c r="A15" i="4"/>
  <c r="A15" i="3"/>
  <c r="A14" i="4"/>
  <c r="A14" i="3"/>
  <c r="A13" i="4"/>
  <c r="A13" i="3"/>
  <c r="A12" i="4"/>
  <c r="A12" i="3"/>
  <c r="F44" i="4" l="1"/>
  <c r="F44" i="3"/>
  <c r="C10" i="4"/>
  <c r="C10" i="3"/>
  <c r="E10" i="4"/>
  <c r="F10" i="4" s="1"/>
  <c r="E10" i="3"/>
  <c r="E9" i="3"/>
  <c r="E9" i="4"/>
  <c r="F9" i="4" s="1"/>
  <c r="E49" i="3"/>
  <c r="F49" i="3" s="1"/>
  <c r="E49" i="4"/>
  <c r="F49" i="4" s="1"/>
  <c r="E48" i="3"/>
  <c r="F48" i="3" s="1"/>
  <c r="E48" i="4"/>
  <c r="F48" i="4" s="1"/>
  <c r="E47" i="3"/>
  <c r="F47" i="3" s="1"/>
  <c r="E47" i="4"/>
  <c r="F47" i="4" s="1"/>
  <c r="E46" i="3"/>
  <c r="F46" i="3" s="1"/>
  <c r="E46" i="4"/>
  <c r="F46" i="4" s="1"/>
  <c r="E45" i="3"/>
  <c r="F45" i="3" s="1"/>
  <c r="E45" i="4"/>
  <c r="F45" i="4" s="1"/>
  <c r="E43" i="3"/>
  <c r="F43" i="3" s="1"/>
  <c r="E43" i="4"/>
  <c r="F43" i="4" s="1"/>
  <c r="E42" i="3"/>
  <c r="F42" i="3" s="1"/>
  <c r="E42" i="4"/>
  <c r="F42" i="4" s="1"/>
  <c r="E40" i="3"/>
  <c r="F40" i="3" s="1"/>
  <c r="E40" i="4"/>
  <c r="F40" i="4" s="1"/>
  <c r="E39" i="3"/>
  <c r="F39" i="3" s="1"/>
  <c r="E39" i="4"/>
  <c r="F39" i="4" s="1"/>
  <c r="B49" i="3"/>
  <c r="C49" i="3"/>
  <c r="B49" i="4"/>
  <c r="C49" i="4"/>
  <c r="A49" i="3"/>
  <c r="A49" i="4"/>
  <c r="B48" i="4"/>
  <c r="C48" i="4"/>
  <c r="B48" i="3"/>
  <c r="C48" i="3"/>
  <c r="A48" i="4"/>
  <c r="A48" i="3"/>
  <c r="B39" i="4"/>
  <c r="C39" i="4"/>
  <c r="B40" i="4"/>
  <c r="C40" i="4"/>
  <c r="B42" i="4"/>
  <c r="C42" i="4"/>
  <c r="B43" i="4"/>
  <c r="C43" i="4"/>
  <c r="B45" i="4"/>
  <c r="C45" i="4"/>
  <c r="B46" i="4"/>
  <c r="C46" i="4"/>
  <c r="B47" i="4"/>
  <c r="C47" i="4"/>
  <c r="B39" i="3"/>
  <c r="C39" i="3"/>
  <c r="B40" i="3"/>
  <c r="C40" i="3"/>
  <c r="B42" i="3"/>
  <c r="C42" i="3"/>
  <c r="B43" i="3"/>
  <c r="C43" i="3"/>
  <c r="B45" i="3"/>
  <c r="C45" i="3"/>
  <c r="B46" i="3"/>
  <c r="C46" i="3"/>
  <c r="B47" i="3"/>
  <c r="C47" i="3"/>
  <c r="A47" i="4"/>
  <c r="A47" i="3"/>
  <c r="A46" i="4"/>
  <c r="A46" i="3"/>
  <c r="A45" i="4"/>
  <c r="A45" i="3"/>
  <c r="A43" i="4"/>
  <c r="A43" i="3"/>
  <c r="A42" i="4"/>
  <c r="A42" i="3"/>
  <c r="A40" i="4"/>
  <c r="A40" i="3"/>
  <c r="A39" i="4"/>
  <c r="A39" i="3"/>
  <c r="E33" i="4"/>
  <c r="F33" i="4" s="1"/>
  <c r="E33" i="3"/>
  <c r="F33" i="3" s="1"/>
  <c r="B33" i="4"/>
  <c r="C33" i="4"/>
  <c r="B33" i="3"/>
  <c r="C33" i="3"/>
  <c r="A33" i="4"/>
  <c r="A33" i="3"/>
  <c r="E27" i="4"/>
  <c r="F27" i="4" s="1"/>
  <c r="E27" i="3"/>
  <c r="F27" i="3" s="1"/>
  <c r="B27" i="4"/>
  <c r="C27" i="4"/>
  <c r="B27" i="3"/>
  <c r="C27" i="3"/>
  <c r="A27" i="4"/>
  <c r="A27" i="3"/>
  <c r="E21" i="3"/>
  <c r="F21" i="3" s="1"/>
  <c r="E21" i="4"/>
  <c r="F21" i="4" s="1"/>
  <c r="E20" i="4"/>
  <c r="F20" i="4" s="1"/>
  <c r="E20" i="3"/>
  <c r="F20" i="3" s="1"/>
  <c r="B20" i="4"/>
  <c r="C20" i="4"/>
  <c r="B20" i="3"/>
  <c r="C20" i="3"/>
  <c r="A20" i="4"/>
  <c r="A20" i="3"/>
  <c r="E38" i="4"/>
  <c r="F38" i="4" s="1"/>
  <c r="C38" i="4"/>
  <c r="B38" i="4"/>
  <c r="A38" i="4"/>
  <c r="E36" i="4"/>
  <c r="F36" i="4" s="1"/>
  <c r="C36" i="4"/>
  <c r="B36" i="4"/>
  <c r="A36" i="4"/>
  <c r="E35" i="4"/>
  <c r="F35" i="4" s="1"/>
  <c r="C35" i="4"/>
  <c r="B35" i="4"/>
  <c r="A35" i="4"/>
  <c r="E32" i="4"/>
  <c r="F32" i="4" s="1"/>
  <c r="C32" i="4"/>
  <c r="B32" i="4"/>
  <c r="A32" i="4"/>
  <c r="E30" i="4"/>
  <c r="F30" i="4" s="1"/>
  <c r="C30" i="4"/>
  <c r="B30" i="4"/>
  <c r="A30" i="4"/>
  <c r="E29" i="4"/>
  <c r="F29" i="4" s="1"/>
  <c r="C29" i="4"/>
  <c r="B29" i="4"/>
  <c r="A29" i="4"/>
  <c r="E28" i="4"/>
  <c r="F28" i="4" s="1"/>
  <c r="C28" i="4"/>
  <c r="B28" i="4"/>
  <c r="A28" i="4"/>
  <c r="E26" i="4"/>
  <c r="F26" i="4" s="1"/>
  <c r="C26" i="4"/>
  <c r="B26" i="4"/>
  <c r="A26" i="4"/>
  <c r="C25" i="4"/>
  <c r="B25" i="4"/>
  <c r="A25" i="4"/>
  <c r="E22" i="4"/>
  <c r="F22" i="4" s="1"/>
  <c r="C22" i="4"/>
  <c r="B22" i="4"/>
  <c r="A22" i="4"/>
  <c r="C21" i="4"/>
  <c r="B21" i="4"/>
  <c r="A21" i="4"/>
  <c r="E19" i="4"/>
  <c r="F19" i="4" s="1"/>
  <c r="C19" i="4"/>
  <c r="B19" i="4"/>
  <c r="A19" i="4"/>
  <c r="E18" i="4"/>
  <c r="F18" i="4" s="1"/>
  <c r="C18" i="4"/>
  <c r="B18" i="4"/>
  <c r="A18" i="4"/>
  <c r="E17" i="4"/>
  <c r="F17" i="4" s="1"/>
  <c r="C17" i="4"/>
  <c r="B17" i="4"/>
  <c r="A17" i="4"/>
  <c r="E15" i="4"/>
  <c r="F15" i="4" s="1"/>
  <c r="C15" i="4"/>
  <c r="B15" i="4"/>
  <c r="E13" i="4"/>
  <c r="F13" i="4" s="1"/>
  <c r="C13" i="4"/>
  <c r="B13" i="4"/>
  <c r="E11" i="4"/>
  <c r="F11" i="4" s="1"/>
  <c r="C11" i="4"/>
  <c r="B11" i="4"/>
  <c r="A11" i="4"/>
  <c r="B10" i="4"/>
  <c r="A10" i="4"/>
  <c r="C9" i="4"/>
  <c r="B9" i="4"/>
  <c r="A9" i="4"/>
  <c r="E30" i="3"/>
  <c r="F30" i="3" s="1"/>
  <c r="B30" i="3"/>
  <c r="C30" i="3"/>
  <c r="A30" i="3"/>
  <c r="F52" i="4" l="1"/>
  <c r="D10" i="5" s="1"/>
  <c r="F53" i="4" l="1"/>
  <c r="F54" i="4" s="1"/>
  <c r="C38" i="3" l="1"/>
  <c r="E36" i="3" l="1"/>
  <c r="F36" i="3" s="1"/>
  <c r="C36" i="3"/>
  <c r="E32" i="3"/>
  <c r="F32" i="3" s="1"/>
  <c r="C32" i="3"/>
  <c r="E38" i="3"/>
  <c r="F38" i="3" s="1"/>
  <c r="B38" i="3"/>
  <c r="A38" i="3"/>
  <c r="A36" i="3"/>
  <c r="B36" i="3"/>
  <c r="B35" i="3"/>
  <c r="A32" i="3"/>
  <c r="B32" i="3"/>
  <c r="E35" i="3"/>
  <c r="F35" i="3" s="1"/>
  <c r="C35" i="3"/>
  <c r="A35" i="3"/>
  <c r="E29" i="3"/>
  <c r="F29" i="3" s="1"/>
  <c r="B29" i="3"/>
  <c r="C29" i="3"/>
  <c r="A29" i="3"/>
  <c r="E28" i="3"/>
  <c r="F28" i="3" s="1"/>
  <c r="B28" i="3"/>
  <c r="C28" i="3"/>
  <c r="A28" i="3"/>
  <c r="E26" i="3"/>
  <c r="F26" i="3" s="1"/>
  <c r="B26" i="3"/>
  <c r="C26" i="3"/>
  <c r="A26" i="3"/>
  <c r="B25" i="3"/>
  <c r="C25" i="3"/>
  <c r="A25" i="3"/>
  <c r="E22" i="3"/>
  <c r="F22" i="3" s="1"/>
  <c r="B22" i="3"/>
  <c r="C22" i="3"/>
  <c r="A22" i="3"/>
  <c r="B21" i="3"/>
  <c r="C21" i="3"/>
  <c r="A21" i="3"/>
  <c r="E19" i="3"/>
  <c r="F19" i="3" s="1"/>
  <c r="B19" i="3"/>
  <c r="C19" i="3"/>
  <c r="A19" i="3"/>
  <c r="E18" i="3"/>
  <c r="F18" i="3" s="1"/>
  <c r="B18" i="3"/>
  <c r="C18" i="3"/>
  <c r="A18" i="3"/>
  <c r="E17" i="3"/>
  <c r="F17" i="3" s="1"/>
  <c r="B17" i="3"/>
  <c r="C17" i="3"/>
  <c r="A17" i="3"/>
  <c r="E15" i="3"/>
  <c r="F15" i="3" s="1"/>
  <c r="B15" i="3"/>
  <c r="C15" i="3"/>
  <c r="E13" i="3"/>
  <c r="F13" i="3" s="1"/>
  <c r="B13" i="3"/>
  <c r="C13" i="3"/>
  <c r="E11" i="3"/>
  <c r="B11" i="3"/>
  <c r="C11" i="3"/>
  <c r="A11" i="3"/>
  <c r="B10" i="3"/>
  <c r="A10" i="3"/>
  <c r="B9" i="3"/>
  <c r="C9" i="3"/>
  <c r="A9" i="3"/>
  <c r="F10" i="3" l="1"/>
  <c r="F11" i="3" l="1"/>
  <c r="F9" i="3"/>
  <c r="F52" i="3" l="1"/>
  <c r="D9" i="5" s="1"/>
  <c r="D12" i="5" s="1"/>
  <c r="D13" i="5" l="1"/>
  <c r="D14" i="5" s="1"/>
  <c r="F53" i="3"/>
  <c r="F54" i="3" s="1"/>
</calcChain>
</file>

<file path=xl/sharedStrings.xml><?xml version="1.0" encoding="utf-8"?>
<sst xmlns="http://schemas.openxmlformats.org/spreadsheetml/2006/main" count="179" uniqueCount="119">
  <si>
    <t>TOTAL</t>
  </si>
  <si>
    <t>Sciage d'enrobé</t>
  </si>
  <si>
    <t>Démolition de revêtements</t>
  </si>
  <si>
    <t>Poste</t>
  </si>
  <si>
    <t>U</t>
  </si>
  <si>
    <t>PU</t>
  </si>
  <si>
    <t>Q</t>
  </si>
  <si>
    <t>N°</t>
  </si>
  <si>
    <t>Branchement sur réseau pluvial</t>
  </si>
  <si>
    <t>fft</t>
  </si>
  <si>
    <t>ml</t>
  </si>
  <si>
    <r>
      <t>m</t>
    </r>
    <r>
      <rPr>
        <vertAlign val="superscript"/>
        <sz val="10"/>
        <rFont val="Calibri Light"/>
        <family val="2"/>
        <scheme val="major"/>
      </rPr>
      <t>2</t>
    </r>
  </si>
  <si>
    <t>u</t>
  </si>
  <si>
    <t>Bordure acier</t>
  </si>
  <si>
    <t>TOTAL HT</t>
  </si>
  <si>
    <t xml:space="preserve">Travaux préparatoires </t>
  </si>
  <si>
    <t>Installations de chantier</t>
  </si>
  <si>
    <t>Terrassements généraux</t>
  </si>
  <si>
    <r>
      <t>m</t>
    </r>
    <r>
      <rPr>
        <vertAlign val="superscript"/>
        <sz val="10"/>
        <rFont val="Calibri Light"/>
        <family val="2"/>
        <scheme val="major"/>
      </rPr>
      <t>3</t>
    </r>
  </si>
  <si>
    <t>Canalisation PVC SN8 diam. Ext.200</t>
  </si>
  <si>
    <t>Tranchée pour canalisation jusqu'à 300 mm de diam. nominal</t>
  </si>
  <si>
    <t>GNT drainante 0/20</t>
  </si>
  <si>
    <r>
      <t xml:space="preserve">Ce prix rémunère, au mètre cube :
- la fourniture et le transport à pied d'oeuvre des graves naturelles concassées 0/20 </t>
    </r>
    <r>
      <rPr>
        <u/>
        <sz val="10"/>
        <rFont val="Calibri Light"/>
        <family val="2"/>
        <scheme val="major"/>
      </rPr>
      <t>drainante</t>
    </r>
    <r>
      <rPr>
        <sz val="10"/>
        <rFont val="Calibri Light"/>
        <family val="2"/>
        <scheme val="major"/>
      </rPr>
      <t xml:space="preserve"> de carrière quelque soit la distance.
- la mise en oeuvre des graves en couche de fondation de chaussées et trottoirs
- le réglage (nivellement) des graves suivant les profils projetés (Long et travers), en une ou plusieurs fois
- l'arrosage nécessaire à un compactage optimum et méthodique selon les prescriptions du CCTP (par couches pilonnées ou compactées de 0,2 m d'épaisseur maximum)</t>
    </r>
  </si>
  <si>
    <t>Bordure bois rondin</t>
  </si>
  <si>
    <t>Marquage peinture au sol</t>
  </si>
  <si>
    <r>
      <t>Ce prix rémunère au mètre cube :
- l'exécution mécanique du terrassement à l'aide d'un engin mécanique (Pelle,
mécalac, tracto pelle...) pour le décaissement en terrain de toute nature, suivant les
épaisseurs mentionées sur les plans projets, les profils projets (Long et travers) et le
CCTP.
-</t>
    </r>
    <r>
      <rPr>
        <u/>
        <sz val="10"/>
        <rFont val="Calibri Light"/>
        <family val="2"/>
        <scheme val="major"/>
      </rPr>
      <t xml:space="preserve"> la prise en compte des arbres existants conformément aux dispositions du CCTP,</t>
    </r>
    <r>
      <rPr>
        <sz val="10"/>
        <rFont val="Calibri Light"/>
        <family val="2"/>
        <scheme val="major"/>
      </rPr>
      <t xml:space="preserve">
</t>
    </r>
    <r>
      <rPr>
        <u/>
        <sz val="10"/>
        <rFont val="Calibri Light"/>
        <family val="2"/>
        <scheme val="major"/>
      </rPr>
      <t>- les terrassements manuels à proximité des arbres existants,</t>
    </r>
    <r>
      <rPr>
        <sz val="10"/>
        <rFont val="Calibri Light"/>
        <family val="2"/>
        <scheme val="major"/>
      </rPr>
      <t xml:space="preserve">
- l'exécution de purges des sols de mauvaise portance,
- l'évacuation des eaux de nappe ou de pluie,
- le chargement, la mise en dépot provisoire des déblais le cas échéant,
- l'évacuation des déblais en filière de collecte et / ou de recyclage agréée quelque soit la distance.</t>
    </r>
  </si>
  <si>
    <t>Ce prix rémunère, au forfait, le percement de paroi pour raccordement ou passage de canalisation d'assainissement. Il comprend :
- les terrassements nécessaires au dégagement de la paroi
- le percement par quelques moyens que ce soit y compris le découpage éventuel des aciers existants.
- le passage de la nouvelle conduite
- le réagréage en béton de la paroi autour de la conduite
- le remblaiement compacté de part et d'autre de la paroi
- y compris toutes sujétions</t>
  </si>
  <si>
    <r>
      <t xml:space="preserve">Ce prix rémunère, au mètre linéaire : 
- l'éxécution d'une saignée </t>
    </r>
    <r>
      <rPr>
        <u/>
        <sz val="10"/>
        <color theme="1"/>
        <rFont val="Calibri Light"/>
        <family val="2"/>
        <scheme val="major"/>
      </rPr>
      <t>nette</t>
    </r>
    <r>
      <rPr>
        <sz val="10"/>
        <color theme="1"/>
        <rFont val="Calibri Light"/>
        <family val="2"/>
        <scheme val="major"/>
      </rPr>
      <t xml:space="preserve"> (travail exécuté au marteau pneumatique ou à la scie à sol) 
- toute intervention manuelle nécessaire à la préservation des arbres existants,
- le balayage du support découpé
- le chargement et l'évacuation des déblais en  décharge agréée de classe n°3 pour le recyclage des matériaux inertes, quelque soit la distance.</t>
    </r>
  </si>
  <si>
    <t>Ce prix rémunère, à l'unité, la fourniture et la mise en oeuvre d'un regard béton armé série lourde, carré 40x40 donnant dans tous les cas, toutes les garanties de solidité et d'étanchéité à tous les niveaux et dans le sens intérieur vers l'extérieur, comme extérieur vers l'intérieur type haute étanchétié, spécification CCTP, d'une profondeur de 1,30 m mesuré du fond de la cunette au niveau du terrain en place ou de la chaussée comprenant :
. tous terrassements et façons nécessaires, en tous terrains enlèvement et transport des terres
excédentaires;
 la fourniture et la pose d'un tampon en fonte ductile - classe 400KN - avec cadre à niveau avant ou après l'éxécution du revêtement définitif,
. toutes fournitures et toutes sujétions,</t>
  </si>
  <si>
    <t>Regard de branchement pluvial 40x40</t>
  </si>
  <si>
    <t>Cuve récupérateur d'eau</t>
  </si>
  <si>
    <t>ce prix rémunère, à l'unité, la fourniture et la mise en œuvre d'une cuve de récupération d'eau de pluie en PVC de 1000 litres, y compris branchement à la descente EP, mise en place d'un trop plein avec évacuation et bardage bois douglas sur 4 faces visibles, y compris toutes sujétions,</t>
  </si>
  <si>
    <t>Les travaux rémunèrent, au mètre linéaire, la fourniture et la pose de bordures rondins, diam. 15 cm en robinier écorcé,  fixation par fers tords battus à refus, y compris implantations, terrassements complémentaires, calages, joints vides de 1,5 cm et découpe à l'onglet à chaque changement de direction</t>
  </si>
  <si>
    <t>Ce prix rémunère au mètre linéaire la fourniture et la pose d'une canalisation PVC SN8, Ø ext. 200 mm, y compris :
- les terrassements en tranchées, de largeur variable, en terrain de toute nature avec évacuation des déblais en décharge;
- la fourniture et pose des canalisations avec mise en place de lit de pose et enrobage avec grain de rizou sable ainsi que le remblai en GNT 0/31,5 compactés, le grillage avertisseur, l'épuisement éventuel de nappe par pompage en fond de fouille, y compris piquages et raccordements sur les ouvrages, toutes sujétions de croisements de réseaux, surprofondeurs éventuelles, étaiement des fouilles, coupes éventuelles de la canalisation, enrobage en béton, nettoyage et curage du réseau, dossier de recolement avec triangulation des ouvrages.</t>
  </si>
  <si>
    <r>
      <t>Regard grille pluvial</t>
    </r>
    <r>
      <rPr>
        <sz val="10"/>
        <rFont val="Calibri Light"/>
        <family val="2"/>
        <scheme val="major"/>
      </rPr>
      <t xml:space="preserve"> 50x50</t>
    </r>
  </si>
  <si>
    <r>
      <t>Ce prix rémunère, au mètre carré, les prestations suivantes :
- la réalisation des échantillons pour le choix de la formulation en période de préparation des travaux comprenant 4 échantillons in situ de 1m</t>
    </r>
    <r>
      <rPr>
        <vertAlign val="superscript"/>
        <sz val="10"/>
        <rFont val="Calibri Light"/>
        <family val="2"/>
        <scheme val="major"/>
      </rPr>
      <t>2</t>
    </r>
    <r>
      <rPr>
        <sz val="10"/>
        <rFont val="Calibri Light"/>
        <family val="2"/>
        <scheme val="major"/>
      </rPr>
      <t xml:space="preserve"> chacun
- la fabrication et la mise en oeuvre d'un béton drainant confectionné en centrale agrée, ainsi que le transport à pied d'oeuvre du béton
- la préparation du support à revêtir (Balayage mécanique ou manuel du support...)
- la mise en oeuvre mécaniquement (ou manuellement aux endroits le nécessitant) du béton drainant.
- lors de la mise en oeuvre, le réglage des pentes et le respect de l'épaisseur mentionnée sur les plans, les profils  et le CCTP du projet.
- le traitement de surface permettant de révéler les granulats mais sans rique de détachement,
- sciages pour joints de dilatation selon calepinage à valider pas la maîtrise d'oeuvre,
- la protection des ouvrages situés sur la surface à traiter (Regards fonte, bouches à clé, murs ...)  avec du sable ou du gasoil.
- le nettoyage des ouvrages situés sur la surface traitée</t>
    </r>
  </si>
  <si>
    <t>Ce prix rémunère, à l'unité, la fourniture et la mise en oeuvre d'une bouche d'engouffrement 50x50 en béton préfabriqué ou coulé en place avec grille en fonte plate ou concave comprenant :
- le terrassement en terrain de toutes natures à la pelle ou à la main,
- l'épuisement des eaux quelques soient leurs origines,
- les joints étanches entre les éléments,
- le raccordement aux conduites posées par l'entreprise ou trouvées en attente,
- la fourniture et la pose d'une grille en fonte ductile - classe 250KN - avec cadre à niveau avant ou après l'éxécution du revêtement définitif,
- une décantation de 0,20 m
- y compris toutes sujétions et conformément aux prescriptions du concessionnaire</t>
  </si>
  <si>
    <t>10 cm</t>
  </si>
  <si>
    <t>fond de forme</t>
  </si>
  <si>
    <t>TOTAL TTC</t>
  </si>
  <si>
    <t>TVA 20%</t>
  </si>
  <si>
    <t>Bordure bois rondins verticaux</t>
  </si>
  <si>
    <t>Les travaux comprennent la fourniture et la pose de bordures rondins verticaux, diam. 10,15 et 20 cm en robinier,  hauteur 50m, enterrés du tiers de leur hauteur, fixés ensemble par visserie.</t>
  </si>
  <si>
    <r>
      <rPr>
        <u/>
        <sz val="10"/>
        <color indexed="8"/>
        <rFont val="Calibri"/>
        <family val="2"/>
      </rPr>
      <t>Maîtrise d'ouvrage</t>
    </r>
    <r>
      <rPr>
        <b/>
        <u/>
        <sz val="10"/>
        <color indexed="8"/>
        <rFont val="Calibri"/>
        <family val="2"/>
      </rPr>
      <t xml:space="preserve">
</t>
    </r>
    <r>
      <rPr>
        <b/>
        <sz val="11"/>
        <color indexed="63"/>
        <rFont val="Calibri"/>
        <family val="2"/>
      </rPr>
      <t>VILLE DE GARGAS</t>
    </r>
  </si>
  <si>
    <r>
      <t>DCE LOT1</t>
    </r>
    <r>
      <rPr>
        <sz val="11"/>
        <color rgb="FF006056"/>
        <rFont val="Calibri"/>
        <family val="2"/>
      </rPr>
      <t xml:space="preserve"> Terrassements- VRD</t>
    </r>
  </si>
  <si>
    <t>Phase 1 - Espaces extérieurs</t>
  </si>
  <si>
    <t>Ecole</t>
  </si>
  <si>
    <t>Estimatif
Travaux HT</t>
  </si>
  <si>
    <t>Phase</t>
  </si>
  <si>
    <t>Phase 2 - Cour de l'école</t>
  </si>
  <si>
    <t>TOTAL GLOBAL HT</t>
  </si>
  <si>
    <t>T.V.A 20%</t>
  </si>
  <si>
    <t>TOTAL GLOBAL TTC</t>
  </si>
  <si>
    <t>Fourreau TPC ø 63 mm aiguillé</t>
  </si>
  <si>
    <t>Câble cuivre</t>
  </si>
  <si>
    <t>Raccordement au réseau électrique</t>
  </si>
  <si>
    <t>Armoire de commande</t>
  </si>
  <si>
    <t>Projecteur encastré lumière rasante</t>
  </si>
  <si>
    <t>Regard de tirage 40 x 40 cm</t>
  </si>
  <si>
    <t>Contrôle du réseau d'éclairage</t>
  </si>
  <si>
    <t>Croisement de réseau et passage d'obstacle</t>
  </si>
  <si>
    <t>Ce prix rémunère à l'unité, le croisement de réseaux ou série de câbles et toutes sujetions de maintien, protection et petites réparations.</t>
  </si>
  <si>
    <t>GNT drainante 20/40</t>
  </si>
  <si>
    <t>m3</t>
  </si>
  <si>
    <t>Ce prix rémunère, au mètre cube :
- la fourniture et le transport à pied d'oeuvre des graves naturelles concassées 20/40 de carrière quelque soit la distance.
- la mise en oeuvre des graves en couche de fondation de chaussées et trottoirs
- le réglage (nivellement) des graves suivant les profils projetés (Long et travers), en une ou plusieurs fois
- l'arrosage nécessaire à un compactage optimum et méthodique selon les prescriptions du CCTP (par couches pilonnées ou compactées de 0,2 m d'épaisseur maximum)</t>
  </si>
  <si>
    <t>Géotextile</t>
  </si>
  <si>
    <t>Dépose-repose clôture panneaux soudés</t>
  </si>
  <si>
    <t>Remise à niveau d'ouvrages existants</t>
  </si>
  <si>
    <t>Ce prix rémunère, à l'unité :
- la découpe de la chaussée existante (enrobé ou béton) autour du regard, à l'aide d'une scie à sol.
- La dépose soignée du tampon d'obturation ou de la grille et du cadre comprenant la démolition de la chaussée et du béton entourant le cadre de l'ouvrage à mettre à la cote.
- La mise à niveau (Réhausse ou abaissement) des parois à l'aide de béton dosé à 250 kg/m³ de ciment (y compris coffrage et toutes sujétions) suivant le nouveau profil de chaussée ou du trottoir projeté.
- Le scellement soigné du cadre à l'aide de béton dosé à 250 kg/m³ de ciment.
- La repose du tampon ou de la grille.
- Le remblaiement de la chaussée en grave naturelle concassée 0/31,5 compactée et le raccord en enrobé à chaud 0/6 ou 0/10 (Chaussée ou trottoir) autour de l'ouvrage remis à la côte.</t>
  </si>
  <si>
    <t>2.1</t>
  </si>
  <si>
    <t>2.2</t>
  </si>
  <si>
    <t xml:space="preserve">Phase 2 - Cour de l'école </t>
  </si>
  <si>
    <t>Rampe d'accès PMR en béton balayé</t>
  </si>
  <si>
    <t>Boîtes aux lettres</t>
  </si>
  <si>
    <t>Démolition de revêtements - pavés</t>
  </si>
  <si>
    <t>Ce prix rémunère par mètre carré :
- la dépose d'une couche de pavés
- la valorisation pour réutilisation (nettoyage et stockage) des pavés retirés 
- toute intervention manuelle nécessaire à la préservation des arbres existants,
- le chargement et l'évacuation à un centre de recyclage, y compris droits de décharge.
- les frais de mise à disposition, d'entretien et de fonctionnement du matériel, les frais de main-d'œuvre et toutes sujétions.</t>
  </si>
  <si>
    <t>Ce prix rémunère, au mètre linéaire, la dépose et repose de clôture existante en panneaux soudés comprenant :
- dépose des panneaux et des poteaux
- fouilles et scellements dans massifs béton dosés à 350kg de CPJ /m
- évacuation des déblais en décharge agréée
y compris toutes sujétions</t>
  </si>
  <si>
    <t>Création d'une butte en remblai</t>
  </si>
  <si>
    <t>Ce prix rémunère, au mètre cube
- l'exécution mécanique du terrassement à l'aide d'un engin mécanique (Pelle, mécalac, tracto pelle...) pour la création de la butte, suivant les volumes mentionés sur les plans et profils projets et le CCTP.</t>
  </si>
  <si>
    <t>Ce prix rémunère au mètre linéaire, et conformément aux prescriptions des fascicules 70&amp;71 du CCTG :
- Tranchées pour pose de canalisations et branchements jusqu'à une profondeur de 1,30 m mesurée entre
la génératrice inférieure de la canalisation augmentée, éventuellement de la surprofondeur ordonnée par
le Maître d'Oeuvre et le niveau du sol avant ouverture en terrain de toute nature (sauf terrain justifiant les
plus-values prévues dans la suite du bordereau) y compris :
. démolition des trottoirs goudronnés, pavés ou cimentés avec mise de côté des matériaux réutilisables,
. fouilles, rejet sur berge, mise en dépôt provisoire des déblais,
- adaptations aux croisements des réseaux existantants,
. débroussaillage préalable, éventuel, ainsi qu'arrachage et dessouchage d'arbres jusqu'à un diamètre de 0,30 mesuré à 0,30 m au dessus du niveau du sol,
. dressement parois, réglage et nivellement du fond d'après les pentes indiquées au profil en long ou les instructions du maître d'oeuvre,
. blindage en tête des tranchées et tous étaiements autres que ceux faisant l'objet de prix spéciaux dans ce bordereau,
. épuisement et détournement éventuel des eaux pluviales et de ruissellement,
. épuisement des eaux souterraines jusqu'à concurrence d'un débit nécessitant une pompe d'une capacité égale ou inférieure à 25 m3/h,
. façon des niches, entretien du fond et des parois avant la pose des tuyaux,
. sujétions relatives à la traversée d'aqueducs et autres ouvrages de moins de 0,30 m de diamètre (ou de section équivalente), ainsi que leur réfection éventuelle,
. piquetage,
. dispositif de gardiennage, sécurité, éclairage, toutes mesures nécessaires, pour assurer la circulation et les accès aux propriétés riveraines, conservation des piquets et repères,
. entretien des remblais pendant toute la durée des tassements,
. remblaiement en sable et GNT par couche des tranchées,
. toutes fournitures, façon, main-d'oeuvre et sujétions, le tout suivant prescriptions du CCTP, ainsi s'il y a lieu, les conditions imposées par le service gestionnaire de la voirie (signalisation, grillages avertisseurs, protection, ouverture de tranchée limitée en longueur, etc)</t>
  </si>
  <si>
    <t>Dépose-repose portillon</t>
  </si>
  <si>
    <t>Réfection définitive en enrobé à chaud</t>
  </si>
  <si>
    <r>
      <t>Ce prix rémunère, forfaitairement :
- protection des arbres existants conservés, soit par la mise en place d'un corset, soit par la mise en place d'une clôture bois de 1,50m de haut minimum. Le dispositif retenu sera soumis à l'agrément du maître d'oeuvre.
- plans EXE et DOE
- l'implantation et le piquetage des ouvrages,
-</t>
    </r>
    <r>
      <rPr>
        <sz val="10"/>
        <rFont val="Calibri Light"/>
        <family val="2"/>
        <scheme val="major"/>
      </rPr>
      <t xml:space="preserve"> la libération des emprises
- dépose et évacuation du mobilier et des maçonneries à supprimer
- dépose-repose du mobilier et des maçonneries à conserver
</t>
    </r>
    <r>
      <rPr>
        <sz val="10"/>
        <color theme="1"/>
        <rFont val="Calibri Light"/>
        <family val="2"/>
        <scheme val="major"/>
      </rPr>
      <t>y compris évacuation et mise en décharge agréée</t>
    </r>
  </si>
  <si>
    <t>Câblette</t>
  </si>
  <si>
    <t>Borne escamotable</t>
  </si>
  <si>
    <r>
      <t>Revêtt drainant : béton drainant circulé</t>
    </r>
    <r>
      <rPr>
        <sz val="10"/>
        <rFont val="Calibri Light"/>
        <family val="2"/>
        <scheme val="major"/>
      </rPr>
      <t xml:space="preserve"> occasionnellement ép. 15 cm</t>
    </r>
  </si>
  <si>
    <r>
      <t xml:space="preserve">Travaux de végétalisation et de désimperméabilisation de la cour de l'école élémentaire Les Ocres et de ses abords
</t>
    </r>
    <r>
      <rPr>
        <b/>
        <sz val="10"/>
        <color rgb="FF006056"/>
        <rFont val="Calibri"/>
        <family val="2"/>
      </rPr>
      <t>DPGF</t>
    </r>
    <r>
      <rPr>
        <sz val="10"/>
        <color rgb="FF006056"/>
        <rFont val="Calibri"/>
        <family val="2"/>
      </rPr>
      <t xml:space="preserve"> Décomposition du prix global et forfaitaire</t>
    </r>
  </si>
  <si>
    <r>
      <rPr>
        <sz val="9"/>
        <color rgb="FF006056"/>
        <rFont val="Calibri"/>
        <family val="2"/>
      </rPr>
      <t xml:space="preserve"> Travaux de végétalisation et de désimperméabilisation de la cour de l'école élémentaire Les Ocres et de ses abords</t>
    </r>
    <r>
      <rPr>
        <sz val="10"/>
        <color rgb="FF006056"/>
        <rFont val="Calibri"/>
        <family val="2"/>
      </rPr>
      <t xml:space="preserve">
</t>
    </r>
    <r>
      <rPr>
        <b/>
        <sz val="10"/>
        <color rgb="FF006056"/>
        <rFont val="Calibri"/>
        <family val="2"/>
      </rPr>
      <t xml:space="preserve">EPF </t>
    </r>
    <r>
      <rPr>
        <sz val="10"/>
        <color rgb="FF006056"/>
        <rFont val="Calibri"/>
        <family val="2"/>
      </rPr>
      <t>Etat des Prix Forfaitaires</t>
    </r>
  </si>
  <si>
    <t xml:space="preserve">Ce prix rémunère, forfaitairement pour une phase de travaux (1 année), pour toute la durée du présent marché la mise en place d'une installation de chantier comprenant :
- La fourniture du matériel de signalisation en service et en réserve, la mise en place, la manutention, l’entretien, la surveillance et l’exploitation des différents dispositifs de signalisation imposés par la réglementation en vigueur et/ou la commune, 
- les frais de branchement et l'amenée des réseaux pour l'alimentation des installations de chantier, y/c la pose de coffret de chantier si necessaire
- un constat d'huissier avant travaux, avec rapport photo,
- l'implantation et le piquetage,
- la confection et la pose du panneau de chantier,
- la fourniture, la pose et le maintien en bon état de propreté de la base-vie,
- les dispositifs mis en œuvre pour permettre et maintenir la circulation piétonne (largeur 1.50m au minimum) et automobile, pendant toute la durée du chantier, vers les habitations et établissements riverains dans de parfaites conditions de sécurité, de confort et de lisibilité (passerelles mobiles, robustes, barrières de chantier propres, ...)
- l'amenée et repliement des matériaux et matériels,
- le nettoyage permanent du chantier et des voies environnantes empruntées par les engins de chantier
- la remise en état des lieux après travaux,
- l'arrosage permanent du chantier afin d'éviter toute création de poussières
- l'amenée et la mise à disposition des réseaux (élec, chauffage, AEP, etc.,,,)
- toutes les DICT et autres formalités administratives
- 70% de ce prix étant appliqué après l'amenée et le montage des installations et du matériel
- 30% du prix étant appliqué après démontage des installations et remise en état des lieux.
- y compris toutes sujétions et conformément aux prescriptions et indications du PGCSPS 
- Y compris barrièrage HERAS pendant toute la durée nécessaire entre la zone de chantier et la route </t>
  </si>
  <si>
    <t>Phase 1 - Parvis et jardin du rased</t>
  </si>
  <si>
    <r>
      <t xml:space="preserve"> Travaux de végétalisation et de désimperméabilisation de la cour de l'école élémentaire Les Ocres et de ses abords
</t>
    </r>
    <r>
      <rPr>
        <b/>
        <sz val="10"/>
        <color rgb="FF006056"/>
        <rFont val="Calibri"/>
        <family val="2"/>
      </rPr>
      <t>DPGF</t>
    </r>
    <r>
      <rPr>
        <sz val="10"/>
        <color rgb="FF006056"/>
        <rFont val="Calibri"/>
        <family val="2"/>
      </rPr>
      <t xml:space="preserve"> Décomposition du prix global et forfaitaire</t>
    </r>
  </si>
  <si>
    <t>Ce prix rémunère, au mètre linéaire, la fourniture et la mise en œuvre d'enrobé à chaud pour la reprise de surface sur une épaisseur de 10 cm et sur une largeur moyenne de 0,50, y compris :
- évacuation des matériaux excédentaires
- protection des revêtements avoisinants et finition soignée des raccordements aux revêtements en place
- couche d'imprégnation par répandage de bitume cationique dosé à 70 % à raison de
2 kg/m2;
- cylindrage et revêtement en enrobé dense à chaud répandus en couche de 10 cm
- fermeture de l'enrobé
Y compris toutes sujétions d'exécution.</t>
  </si>
  <si>
    <t>Ce prix rémunère par mètre carré :
- la démolition de surfaces minérales ou revêtements bitumineux, y compris bordures, caniveaux et autres  ouvrages béton, à la pelle mécanique ou au marteau piqueur sur toute épaisseur, 
- toute intervention manuelle nécessaire à la préservation des arbres existants,
- le chargement et l'évacuation à un centre de recyclage, y compris droits de décharge.
- les frais de mise à disposition, d'entretien et de fonctionnement du matériel, les frais de main-d'œuvre et toutes sujétions.</t>
  </si>
  <si>
    <t>Ce prix rémunère, à l'unité, conformément au CCTP :
- la fourniture et la mise en place d'une réhausse de regard perforée, destinée aux zones de revêtement fluent. La perforation sera effectuée de manière à laisser passer l'eau mais pas le revêtement fluent.</t>
  </si>
  <si>
    <t>Réhausse perforée de regard grille pluviale</t>
  </si>
  <si>
    <t>Les travaux rémunèrent, au mètre linéaire, la fourniture et la pose de bordures acier traitées antirouille, hauteur 150mm, épaisseur 3mm, fixation par pieux en acier de 30cm de long et 2mm d'épaisseur et massifs béton.</t>
  </si>
  <si>
    <t>Ce prix rémunère, à l'unité, la fourniture et la mise en place de rondins de bois massif pour constituer des pas japonais dans les sols fluents, Hauteur (au-dessus du fond de forme) comprise entre 50 et 65 cm, diamètre compris entre 15 et 30 cm, Y compris fouilles et scellements</t>
  </si>
  <si>
    <t>Rondins pas japonais</t>
  </si>
  <si>
    <t>Ce prix rémunère, au mètre carré, la fourniture et la pose d'un géotextile non-tissé de séparation type Bidim S32 ou similaire (minimum masse surfacique de 125 g/m2 et épaisseur 1,4 mm) en fond de forme des chaussées, matelas de gabion ou ouvrages en enrochement, y compris assemblage et toutes sujétions</t>
  </si>
  <si>
    <t>Revêtt drainant : pavés drainants grés (recyclage pavés existants)</t>
  </si>
  <si>
    <t>Revêtt drainant : pavés drainants granite gris</t>
  </si>
  <si>
    <r>
      <t>Ce prix rémunère, au mètre carré,  le nettoyage et la mise en œuvre de pavés grès (</t>
    </r>
    <r>
      <rPr>
        <u/>
        <sz val="10"/>
        <color theme="1"/>
        <rFont val="Calibri Light"/>
        <family val="2"/>
        <scheme val="major"/>
      </rPr>
      <t>recyclage des pavés existants en lieu et place</t>
    </r>
    <r>
      <rPr>
        <sz val="10"/>
        <color theme="1"/>
        <rFont val="Calibri Light"/>
        <family val="2"/>
        <scheme val="major"/>
      </rPr>
      <t>)  à jointement sable drainant fin y compris lit de pose en sable concassé 2/4 sur 4 cm d'épaisseur. Largeur des joints de 10 mm,</t>
    </r>
  </si>
  <si>
    <r>
      <t>Ce prix rémunère, au mètre carré, la fourniture et la mise en œuvre de pavés granite 8x10 (</t>
    </r>
    <r>
      <rPr>
        <u/>
        <sz val="10"/>
        <color theme="1"/>
        <rFont val="Calibri Light"/>
        <family val="2"/>
        <scheme val="major"/>
      </rPr>
      <t>identiques aux pavés existants sur le parvis</t>
    </r>
    <r>
      <rPr>
        <sz val="10"/>
        <color theme="1"/>
        <rFont val="Calibri Light"/>
        <family val="2"/>
        <scheme val="major"/>
      </rPr>
      <t>)  posés en arc, à jointement sable drainant fin, y compris lit de pose en sable concassé 2/4 sur 4 cm d'épaisseur. Largeur des joints de 10 mm,</t>
    </r>
  </si>
  <si>
    <t>Ce prix rémunère, à l'unité, la dépose et repose d'un portillon existant :
- dépose du portillon
- fouilles et scellements dans massifs béton dosés à 350kg de CPJ /m
- évacuation des déblais en décharge agréée
y compris toutes sujétions de mise en œuvre</t>
  </si>
  <si>
    <t>Ce prix rémunère, au mètre linéaire, la fourniture peinture et la réalisation de bandes de marquage de terrains sportifs, pistes vélos et autres terrains de jeux, mais également de jeux pour enfants de type marelle et jeu de l'oie géant.
y compris nettoyage préalable du support et protection des surfaces durant le temps de séchage.</t>
  </si>
  <si>
    <t>Ce prix rémunère, forfaitairement :
- la fourniture des matériaux et la mise en place d'une rampe d'accès normalisée PMR en béton, d'une largeur minimale d'1m40 et comprenant un dispositif de sécurité de type "butte-roue" en bordure.
- l'utilisation d'accélérateur ou retardateur de prise( en fonction des conditions météorologiques)
- la confection de coffrages ordinaires (parements non vus) et soignés (parements vus) nécessaires à la création d'ouvrages divers
- le balayage du béton en surface
- Après utilisation, la dépose et l'évacuation des coffrages en filière de collecte et / ou de recyclage agréée quelque soit la distance.</t>
  </si>
  <si>
    <t>Ce prix rémunère, au mètre linéaire, la fourniture et pose dans la tranchée d'un fourreau TPC annelé lisse à l'intérieur, de couleur adapté au type de réseau comprenant les coupes, les manchonnages et l'aiguillage.
En tranchée ouverte, y compris calages, et toutes fournitures. La longueur sera comptée suivant l'axe de la conduite sans déduction des longueurs occupées par les pièces de raccord, les pièces spéciales, les regards, sans majoration pour les pièces spéciales ou de regard comprenant :
 . la fourniture à pied d'oeuvre, l'approche,
 . la mise en place en tranchée, et des pièces spéciales,
 . la fourniture et la façon des joints, les coupes de tuyaux, y compris toutes fournitures, main-d'oeuvre et sujétions.</t>
  </si>
  <si>
    <t>Ce prix rémunère, au mètre linéaire, la fourniture et pose de câble type U 1000 R2V, 2 x section 10mm²
 comprenant la fourniture, le déroulage, raccordements amont et aval, repérage et confection des extrémités</t>
  </si>
  <si>
    <t>Ce prix rémunère, au mètre linéaire, la fourniture et la pose de câblette pour la mise à la terre des projecteurs, cuivre nu 25mm²,  à raison de 2,5m par projecteur.</t>
  </si>
  <si>
    <t>Ce prix rémunère, à l'unité, la fouille spécifique pour raccordement sur réseau existant (exécution de boite de jonction HT - BT, raccordement sur réseau gaz, boite de jonction éclairage public) comprenant le terrassement, le chargement, l'évacuation des déblais, la mise en place éventuelle de tôle de passage, le balisage, l'épuisement des eaux d'infiltration et le remblaiement après l'intervention du concessionnaire.</t>
  </si>
  <si>
    <t>Ce prix rémunère, à l'unité, la fourniture et la pose d'une armoire de commande d’éclairage comprenant châssis, panneau, protections par circuits disjoncteur différentiel, fusibles, relais, interrupteurs de commande, barrettes, cosses, raccordements et mise à la terre</t>
  </si>
  <si>
    <t xml:space="preserve">Ce prix rémunère, à l'unité, la fourniture et la pose de projecteurs encastrés de sol type Led à lumière rasante, l'ensemble comprenant :
corps acier inoxydable - pot d'encastrement - classe 2 - protection contre le vandalisme, la corrosion et la chargecharge : supporte le passage occasionnel d’un véhicule, ce prix comprenant la mise en place sur lit drainant (graviers) de 30 cm  et raccordement au réseau.
Cette lanterne sera raccordée au réseau par un bornier. Le prix comprend également la liaison entre le bornier et la lanterne, le coffret fusible classe 2,  contre les contacts comprenant les fusibles, raccordement au réseau et à la lanterne.  </t>
  </si>
  <si>
    <t>Ce prix rémunère, à l'unité, la fourniture et la pose de regards de tirage 400 x 400 int avec tampon fonte type Arksess 500 - 250 KN à poser sur le réseau existant, y compris fouilles, terrassement en sondage pour recherche de la gaine, remblai contre ouvrage et toutes sujétions.</t>
  </si>
  <si>
    <t>Ce prix rémunère, au forfait, le contrôle du réseau d'éclairage par un organisme agréé (CEP, Veritas, Qualiconsult…) et demande éventuelle du consuel, y compris shéma unifilaire de l'installation et de l'armoire.</t>
  </si>
  <si>
    <t>Ce prix rémunère, à l'unité, la fourniture et la pose d'une borne escamotable manuelle à sortie automatique anti-bélier, de 50 à 60 cm de hauteur et 20 à 30 cm de largeur, y compris fouilles, scellement et toutes sujétions</t>
  </si>
  <si>
    <t>Tranchée pour réseau d'éclairage</t>
  </si>
  <si>
    <t>Ce prix rémunère au mètre linéaire, et conformément aux prescriptions des fascicules 70&amp;71 du CCTG :
- Tranchées pour pose de réseaux secs et branchements jusqu'à une profondeur de 0,70 m mesurée entre
la génératrice inférieure de la canalisation augmentée, éventuellement de la surprofondeur ordonnée par
le Maître d'Oeuvre et le niveau du sol avant ouverture en terrain de toute nature (sauf terrain justifiant les
plus-values prévues dans la suite du bordereau) y compris :
. démolition des trottoirs goudronnés, pavés ou cimentés avec mise de côté des matériaux réutilisables,
. fouilles, rejet sur berge, mise en dépôt provisoire des déblais,
- adaptations aux croisements des réseaux existantants,
. débroussaillage préalable, éventuel, ainsi qu'arrachage et dessouchage d'arbres jusqu'à un diamètre de 0,30 mesuré à 0,30 m au dessus du niveau du sol,
. dressement parois, réglage et nivellement du fond d'après les pentes indiquées au profil en long ou les instructions du maître d'oeuvre,
. blindage en tête des tranchées et tous étaiements autres que ceux faisant l'objet de prix spéciaux dans ce bordereau,
. épuisement et détournement éventuel des eaux pluviales et de ruissellement,
. épuisement des eaux souterraines jusqu'à concurrence d'un débit nécessitant une pompe d'une capacité égale ou inférieure à 25 m3/h,
. façon des niches, entretien du fond et des parois avant la pose des tuyaux,
. sujétions relatives à la traversée d'aqueducs et autres ouvrages de moins de 0,30 m de diamètre (ou de section équivalente), ainsi que leur réfection éventuelle,
. piquetage,
. dispositif de gardiennage, sécurité, éclairage, toutes mesures nécessaires, pour assurer la circulation et les accès aux propriétés riveraines, conservation des piquets et repères,
. entretien des remblais pendant toute la durée des tassements,
. remblaiement en sable et GNT par couche des tranchées,
. toutes fournitures, façon, main-d'oeuvre et sujétions, le tout suivant prescriptions du CCTP, ainsi s'il y a lieu, les conditions imposées par le service gestionnaire de la voirie (signalisation, grillages avertisseurs, protection, ouverture de tranchée limitée en longueur, etc)</t>
  </si>
  <si>
    <r>
      <t xml:space="preserve"> Travaux de végétalisation et de désimperméabilisation de la cour de l'école élémentaire Les Ocres et de ses abords
</t>
    </r>
    <r>
      <rPr>
        <b/>
        <sz val="10"/>
        <color rgb="FF006056"/>
        <rFont val="Calibri"/>
        <family val="2"/>
      </rPr>
      <t>Récapitulatif</t>
    </r>
  </si>
  <si>
    <t>Ce prix comprend : 
- la fourniture et la pose d'un bloc de quatre boîtes aux lettres sur pieds en acier thermolaqué (beige)
- les fouilles et les scellements béton,
- l'évacuation en décharge agréée des déblais excédentaires.
y compris toutes sujétions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</si>
</sst>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_-;\-* #,##0_-;_-* &quot;-&quot;??_-;_-@_-"/>
    <numFmt numFmtId="166" formatCode="#,##0_ ;\-#,##0\ "/>
    <numFmt numFmtId="167" formatCode="#,##0.00\ &quot;€&quot;"/>
  </numFmts>
  <fonts count="34" x14ac:knownFonts="1">
    <font>
      <sz val="11"/>
      <color theme="1"/>
      <name val="Calibri"/>
      <family val="2"/>
      <scheme val="minor"/>
    </font>
    <font>
      <sz val="11"/>
      <color theme="1"/>
      <name val="Calibri"/>
      <family val="2"/>
      <scheme val="minor"/>
    </font>
    <font>
      <b/>
      <u/>
      <sz val="10"/>
      <color indexed="8"/>
      <name val="Calibri"/>
      <family val="2"/>
    </font>
    <font>
      <u/>
      <sz val="10"/>
      <color indexed="8"/>
      <name val="Calibri"/>
      <family val="2"/>
    </font>
    <font>
      <b/>
      <sz val="11"/>
      <color indexed="63"/>
      <name val="Calibri"/>
      <family val="2"/>
    </font>
    <font>
      <b/>
      <sz val="10"/>
      <color indexed="8"/>
      <name val="Calibri"/>
      <family val="2"/>
    </font>
    <font>
      <b/>
      <sz val="11"/>
      <color rgb="FF006056"/>
      <name val="Calibri"/>
      <family val="2"/>
    </font>
    <font>
      <b/>
      <sz val="12"/>
      <color theme="0"/>
      <name val="Calibri"/>
      <family val="2"/>
    </font>
    <font>
      <b/>
      <sz val="11"/>
      <name val="Calibri"/>
      <family val="2"/>
    </font>
    <font>
      <b/>
      <sz val="11"/>
      <color theme="0"/>
      <name val="Calibri"/>
      <family val="2"/>
    </font>
    <font>
      <sz val="8"/>
      <name val="Calibri"/>
      <family val="2"/>
      <scheme val="minor"/>
    </font>
    <font>
      <b/>
      <sz val="12"/>
      <color theme="0" tint="-4.9989318521683403E-2"/>
      <name val="Calibri"/>
      <family val="2"/>
    </font>
    <font>
      <sz val="10"/>
      <color rgb="FF006056"/>
      <name val="Calibri"/>
      <family val="2"/>
    </font>
    <font>
      <b/>
      <sz val="10"/>
      <color rgb="FF006056"/>
      <name val="Calibri"/>
      <family val="2"/>
    </font>
    <font>
      <b/>
      <sz val="12"/>
      <name val="Calibri"/>
      <family val="2"/>
    </font>
    <font>
      <b/>
      <sz val="10"/>
      <color theme="1"/>
      <name val="Calibri Light"/>
      <family val="2"/>
      <scheme val="major"/>
    </font>
    <font>
      <sz val="10"/>
      <color theme="1"/>
      <name val="Calibri Light"/>
      <family val="2"/>
      <scheme val="major"/>
    </font>
    <font>
      <b/>
      <sz val="10"/>
      <name val="Calibri Light"/>
      <family val="2"/>
      <scheme val="major"/>
    </font>
    <font>
      <sz val="10"/>
      <name val="Calibri Light"/>
      <family val="2"/>
      <scheme val="major"/>
    </font>
    <font>
      <vertAlign val="superscript"/>
      <sz val="10"/>
      <name val="Calibri Light"/>
      <family val="2"/>
      <scheme val="major"/>
    </font>
    <font>
      <b/>
      <sz val="14"/>
      <color theme="5"/>
      <name val="Calibri"/>
      <family val="2"/>
      <scheme val="minor"/>
    </font>
    <font>
      <b/>
      <u/>
      <sz val="11"/>
      <color indexed="8"/>
      <name val="Calibri"/>
      <family val="2"/>
    </font>
    <font>
      <sz val="11"/>
      <color rgb="FF006056"/>
      <name val="Calibri"/>
      <family val="2"/>
    </font>
    <font>
      <u/>
      <sz val="10"/>
      <color theme="1"/>
      <name val="Calibri Light"/>
      <family val="2"/>
      <scheme val="major"/>
    </font>
    <font>
      <sz val="11"/>
      <color rgb="FFFF0000"/>
      <name val="Calibri"/>
      <family val="2"/>
      <scheme val="minor"/>
    </font>
    <font>
      <u/>
      <sz val="10"/>
      <name val="Calibri Light"/>
      <family val="2"/>
      <scheme val="major"/>
    </font>
    <font>
      <b/>
      <sz val="10"/>
      <color rgb="FFFF0000"/>
      <name val="Calibri Light"/>
      <family val="2"/>
      <scheme val="major"/>
    </font>
    <font>
      <b/>
      <sz val="11"/>
      <color theme="1"/>
      <name val="Calibri"/>
      <family val="2"/>
      <scheme val="minor"/>
    </font>
    <font>
      <b/>
      <sz val="11"/>
      <color rgb="FFFF0000"/>
      <name val="Calibri"/>
      <family val="2"/>
      <scheme val="minor"/>
    </font>
    <font>
      <sz val="9"/>
      <color rgb="FF006056"/>
      <name val="Calibri"/>
      <family val="2"/>
    </font>
    <font>
      <b/>
      <sz val="11"/>
      <color theme="1"/>
      <name val="Calibri Light"/>
      <family val="2"/>
      <scheme val="major"/>
    </font>
    <font>
      <b/>
      <sz val="9"/>
      <name val="Calibri Light"/>
      <family val="2"/>
      <scheme val="major"/>
    </font>
    <font>
      <sz val="9"/>
      <name val="Calibri Light"/>
      <family val="2"/>
      <scheme val="major"/>
    </font>
    <font>
      <b/>
      <u/>
      <sz val="10"/>
      <color theme="5" tint="-0.249977111117893"/>
      <name val="Calibri"/>
      <family val="2"/>
    </font>
  </fonts>
  <fills count="7">
    <fill>
      <patternFill patternType="none"/>
    </fill>
    <fill>
      <patternFill patternType="gray125"/>
    </fill>
    <fill>
      <patternFill patternType="solid">
        <fgColor rgb="FF006056"/>
        <bgColor indexed="64"/>
      </patternFill>
    </fill>
    <fill>
      <patternFill patternType="solid">
        <fgColor rgb="FFDBF5F2"/>
        <bgColor indexed="64"/>
      </patternFill>
    </fill>
    <fill>
      <patternFill patternType="solid">
        <fgColor rgb="FF008080"/>
        <bgColor indexed="64"/>
      </patternFill>
    </fill>
    <fill>
      <patternFill patternType="solid">
        <fgColor rgb="FF00B0AC"/>
        <bgColor indexed="64"/>
      </patternFill>
    </fill>
    <fill>
      <patternFill patternType="solid">
        <fgColor rgb="FFFF0000"/>
        <bgColor indexed="64"/>
      </patternFill>
    </fill>
  </fills>
  <borders count="22">
    <border>
      <left/>
      <right/>
      <top/>
      <bottom/>
      <diagonal/>
    </border>
    <border>
      <left style="thin">
        <color rgb="FF00B0AC"/>
      </left>
      <right style="thin">
        <color rgb="FF00B0AC"/>
      </right>
      <top style="thin">
        <color rgb="FF00B0AC"/>
      </top>
      <bottom style="thin">
        <color rgb="FF00B0AC"/>
      </bottom>
      <diagonal/>
    </border>
    <border>
      <left/>
      <right/>
      <top/>
      <bottom style="thin">
        <color rgb="FF00B0AC"/>
      </bottom>
      <diagonal/>
    </border>
    <border>
      <left style="thin">
        <color rgb="FF00B0AC"/>
      </left>
      <right style="thin">
        <color rgb="FF00B0AC"/>
      </right>
      <top style="thin">
        <color rgb="FF00B0AC"/>
      </top>
      <bottom/>
      <diagonal/>
    </border>
    <border>
      <left style="thin">
        <color rgb="FF00B0AC"/>
      </left>
      <right style="thin">
        <color rgb="FF00B0AC"/>
      </right>
      <top/>
      <bottom style="thin">
        <color rgb="FF00B0AC"/>
      </bottom>
      <diagonal/>
    </border>
    <border>
      <left/>
      <right style="thin">
        <color rgb="FF00B0AC"/>
      </right>
      <top/>
      <bottom style="thin">
        <color rgb="FF00B0AC"/>
      </bottom>
      <diagonal/>
    </border>
    <border>
      <left style="thin">
        <color rgb="FF00B0AC"/>
      </left>
      <right style="thin">
        <color rgb="FF00B0AC"/>
      </right>
      <top/>
      <bottom/>
      <diagonal/>
    </border>
    <border>
      <left/>
      <right style="thin">
        <color rgb="FF00B0AC"/>
      </right>
      <top style="thin">
        <color rgb="FF00B0AC"/>
      </top>
      <bottom style="thin">
        <color rgb="FF00B0AC"/>
      </bottom>
      <diagonal/>
    </border>
    <border>
      <left style="thin">
        <color rgb="FF00B0AC"/>
      </left>
      <right/>
      <top style="thin">
        <color rgb="FF00B0AC"/>
      </top>
      <bottom style="thin">
        <color rgb="FF00B0AC"/>
      </bottom>
      <diagonal/>
    </border>
    <border>
      <left style="thin">
        <color rgb="FF00B0AC"/>
      </left>
      <right/>
      <top/>
      <bottom style="thin">
        <color rgb="FF00B0AC"/>
      </bottom>
      <diagonal/>
    </border>
    <border>
      <left style="thin">
        <color rgb="FF00B0AC"/>
      </left>
      <right/>
      <top style="thin">
        <color rgb="FF00B0AC"/>
      </top>
      <bottom/>
      <diagonal/>
    </border>
    <border>
      <left/>
      <right style="thin">
        <color rgb="FF00B0AC"/>
      </right>
      <top style="thin">
        <color rgb="FF00B0AC"/>
      </top>
      <bottom/>
      <diagonal/>
    </border>
    <border>
      <left style="thin">
        <color rgb="FF00B0AC"/>
      </left>
      <right style="thin">
        <color indexed="64"/>
      </right>
      <top style="thin">
        <color rgb="FF00B0AC"/>
      </top>
      <bottom style="thin">
        <color rgb="FF00B0AC"/>
      </bottom>
      <diagonal/>
    </border>
    <border>
      <left/>
      <right style="thin">
        <color rgb="FF00B0AC"/>
      </right>
      <top style="thin">
        <color rgb="FF00B0AC"/>
      </top>
      <bottom style="thin">
        <color indexed="64"/>
      </bottom>
      <diagonal/>
    </border>
    <border>
      <left style="thin">
        <color rgb="FF00B0AC"/>
      </left>
      <right style="thin">
        <color rgb="FF00B0AC"/>
      </right>
      <top style="thin">
        <color indexed="64"/>
      </top>
      <bottom/>
      <diagonal/>
    </border>
    <border>
      <left/>
      <right/>
      <top style="thin">
        <color rgb="FF00B0AC"/>
      </top>
      <bottom style="thin">
        <color rgb="FF00B0AC"/>
      </bottom>
      <diagonal/>
    </border>
    <border>
      <left/>
      <right/>
      <top style="thin">
        <color rgb="FF00B0AC"/>
      </top>
      <bottom/>
      <diagonal/>
    </border>
    <border>
      <left/>
      <right/>
      <top style="thin">
        <color rgb="FF006056"/>
      </top>
      <bottom/>
      <diagonal/>
    </border>
    <border>
      <left/>
      <right/>
      <top/>
      <bottom style="thin">
        <color rgb="FF006056"/>
      </bottom>
      <diagonal/>
    </border>
    <border>
      <left style="thin">
        <color rgb="FF009A96"/>
      </left>
      <right/>
      <top style="thin">
        <color rgb="FF00B0AC"/>
      </top>
      <bottom style="thin">
        <color rgb="FF00B0AC"/>
      </bottom>
      <diagonal/>
    </border>
    <border>
      <left style="thin">
        <color rgb="FF00B0AC"/>
      </left>
      <right style="thin">
        <color rgb="FF009A96"/>
      </right>
      <top style="thin">
        <color rgb="FF00B0AC"/>
      </top>
      <bottom style="thin">
        <color rgb="FF00B0AC"/>
      </bottom>
      <diagonal/>
    </border>
    <border>
      <left style="thin">
        <color indexed="64"/>
      </left>
      <right/>
      <top style="thin">
        <color rgb="FF009A96"/>
      </top>
      <bottom style="thin">
        <color rgb="FF00B0AC"/>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49" fontId="2"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right"/>
    </xf>
    <xf numFmtId="49" fontId="2" fillId="0" borderId="0" xfId="0" applyNumberFormat="1" applyFont="1" applyAlignment="1">
      <alignment horizontal="right" vertical="center" wrapText="1"/>
    </xf>
    <xf numFmtId="49" fontId="5" fillId="0" borderId="0" xfId="0" applyNumberFormat="1" applyFont="1" applyBorder="1" applyAlignment="1">
      <alignment horizontal="right" vertical="center"/>
    </xf>
    <xf numFmtId="49" fontId="20" fillId="0" borderId="0" xfId="0" applyNumberFormat="1" applyFont="1" applyAlignment="1">
      <alignment horizontal="right"/>
    </xf>
    <xf numFmtId="0" fontId="7" fillId="2" borderId="1" xfId="0" applyFont="1" applyFill="1" applyBorder="1" applyAlignment="1">
      <alignment horizontal="right" vertical="center"/>
    </xf>
    <xf numFmtId="0" fontId="9" fillId="2" borderId="1" xfId="0" applyFont="1" applyFill="1" applyBorder="1" applyAlignment="1">
      <alignment horizontal="right" vertical="center"/>
    </xf>
    <xf numFmtId="49" fontId="8" fillId="4" borderId="1" xfId="0" applyNumberFormat="1" applyFont="1" applyFill="1" applyBorder="1" applyAlignment="1">
      <alignment horizontal="right" vertical="center"/>
    </xf>
    <xf numFmtId="0" fontId="9" fillId="4" borderId="1" xfId="0" applyFont="1" applyFill="1" applyBorder="1" applyAlignment="1">
      <alignment horizontal="right" vertical="center"/>
    </xf>
    <xf numFmtId="49" fontId="8" fillId="3" borderId="1" xfId="0" applyNumberFormat="1" applyFont="1" applyFill="1" applyBorder="1" applyAlignment="1">
      <alignment horizontal="center" vertical="center"/>
    </xf>
    <xf numFmtId="49" fontId="14" fillId="3" borderId="1" xfId="0" applyNumberFormat="1" applyFont="1" applyFill="1" applyBorder="1" applyAlignment="1">
      <alignment horizontal="left" vertical="center"/>
    </xf>
    <xf numFmtId="0" fontId="16" fillId="0" borderId="1" xfId="0" applyFont="1" applyBorder="1" applyAlignment="1">
      <alignment horizontal="center" vertical="center"/>
    </xf>
    <xf numFmtId="43" fontId="17" fillId="3" borderId="1" xfId="1" applyFont="1" applyFill="1" applyBorder="1" applyAlignment="1">
      <alignment horizontal="right" vertical="center"/>
    </xf>
    <xf numFmtId="0" fontId="7" fillId="2"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43" fontId="18" fillId="3" borderId="1" xfId="1" applyFont="1" applyFill="1" applyBorder="1" applyAlignment="1">
      <alignment horizontal="right" vertical="center"/>
    </xf>
    <xf numFmtId="0" fontId="15" fillId="0" borderId="1" xfId="0" applyFont="1" applyBorder="1" applyAlignment="1">
      <alignment horizontal="right" vertical="center"/>
    </xf>
    <xf numFmtId="49" fontId="17" fillId="3" borderId="1" xfId="0" applyNumberFormat="1" applyFont="1" applyFill="1" applyBorder="1" applyAlignment="1">
      <alignment horizontal="right" vertical="center"/>
    </xf>
    <xf numFmtId="49" fontId="17" fillId="3" borderId="1" xfId="0" applyNumberFormat="1" applyFont="1" applyFill="1" applyBorder="1" applyAlignment="1">
      <alignment horizontal="center" vertical="center"/>
    </xf>
    <xf numFmtId="0" fontId="16" fillId="3" borderId="1" xfId="0" applyFont="1" applyFill="1" applyBorder="1"/>
    <xf numFmtId="0" fontId="0" fillId="0" borderId="2" xfId="0" applyBorder="1"/>
    <xf numFmtId="49" fontId="21" fillId="0" borderId="0" xfId="0" applyNumberFormat="1" applyFont="1" applyBorder="1" applyAlignment="1">
      <alignment horizontal="left"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8" fillId="0" borderId="1" xfId="0" applyFont="1" applyBorder="1" applyAlignment="1">
      <alignment horizontal="left" vertical="center" wrapText="1"/>
    </xf>
    <xf numFmtId="0" fontId="24" fillId="0" borderId="0" xfId="0" applyFont="1"/>
    <xf numFmtId="49" fontId="8" fillId="0" borderId="2" xfId="0" applyNumberFormat="1" applyFont="1" applyFill="1" applyBorder="1" applyAlignment="1">
      <alignment horizontal="center" vertical="center"/>
    </xf>
    <xf numFmtId="49" fontId="16"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43" fontId="17" fillId="3" borderId="1" xfId="1" applyFont="1" applyFill="1" applyBorder="1" applyAlignment="1">
      <alignment horizontal="center" vertical="center" wrapText="1"/>
    </xf>
    <xf numFmtId="43" fontId="26" fillId="3" borderId="1" xfId="1" applyFont="1" applyFill="1" applyBorder="1" applyAlignment="1">
      <alignment horizontal="center" vertical="center" wrapText="1"/>
    </xf>
    <xf numFmtId="43" fontId="26" fillId="3" borderId="1" xfId="1" applyFont="1" applyFill="1" applyBorder="1" applyAlignment="1">
      <alignment horizontal="right" vertical="center"/>
    </xf>
    <xf numFmtId="2" fontId="18" fillId="0" borderId="1" xfId="0" applyNumberFormat="1" applyFont="1" applyFill="1" applyBorder="1" applyAlignment="1">
      <alignment horizontal="center" vertical="center"/>
    </xf>
    <xf numFmtId="0" fontId="28" fillId="0" borderId="0" xfId="0" applyFont="1"/>
    <xf numFmtId="164" fontId="0" fillId="0" borderId="0" xfId="0" applyNumberFormat="1"/>
    <xf numFmtId="165" fontId="18" fillId="3" borderId="1" xfId="1" applyNumberFormat="1" applyFont="1" applyFill="1" applyBorder="1" applyAlignment="1">
      <alignment horizontal="right" vertical="center"/>
    </xf>
    <xf numFmtId="166" fontId="18" fillId="3" borderId="1" xfId="1" applyNumberFormat="1" applyFont="1" applyFill="1" applyBorder="1" applyAlignment="1">
      <alignment horizontal="right" vertical="center"/>
    </xf>
    <xf numFmtId="0" fontId="16" fillId="0" borderId="1" xfId="0" applyFont="1" applyBorder="1" applyAlignment="1">
      <alignment horizontal="right" vertical="center"/>
    </xf>
    <xf numFmtId="0" fontId="16" fillId="0" borderId="1" xfId="0" applyFont="1" applyBorder="1" applyAlignment="1">
      <alignment horizontal="center" vertical="center" wrapText="1"/>
    </xf>
    <xf numFmtId="49" fontId="18" fillId="3" borderId="1" xfId="0" applyNumberFormat="1" applyFont="1" applyFill="1" applyBorder="1" applyAlignment="1">
      <alignment horizontal="center" vertical="center" wrapText="1"/>
    </xf>
    <xf numFmtId="2" fontId="18" fillId="3" borderId="1" xfId="1" applyNumberFormat="1" applyFont="1" applyFill="1" applyBorder="1" applyAlignment="1">
      <alignment horizontal="right" vertical="center" wrapText="1"/>
    </xf>
    <xf numFmtId="0" fontId="0" fillId="0" borderId="0" xfId="0" applyAlignment="1">
      <alignment wrapText="1"/>
    </xf>
    <xf numFmtId="43" fontId="17" fillId="3" borderId="1" xfId="1" applyNumberFormat="1" applyFont="1" applyFill="1" applyBorder="1" applyAlignment="1">
      <alignment horizontal="right" vertical="center"/>
    </xf>
    <xf numFmtId="0" fontId="0" fillId="0" borderId="0" xfId="0" applyAlignment="1">
      <alignment horizontal="center"/>
    </xf>
    <xf numFmtId="49" fontId="12" fillId="0" borderId="2" xfId="0" applyNumberFormat="1"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wrapText="1"/>
    </xf>
    <xf numFmtId="49" fontId="5" fillId="0" borderId="0" xfId="0" applyNumberFormat="1" applyFont="1" applyBorder="1" applyAlignment="1">
      <alignment horizontal="right" vertical="center" wrapText="1"/>
    </xf>
    <xf numFmtId="0" fontId="0" fillId="0" borderId="2" xfId="0" applyBorder="1" applyAlignment="1">
      <alignment wrapText="1"/>
    </xf>
    <xf numFmtId="49" fontId="8" fillId="0" borderId="2" xfId="0" applyNumberFormat="1" applyFont="1" applyFill="1" applyBorder="1" applyAlignment="1">
      <alignment horizontal="right" vertical="center" wrapText="1"/>
    </xf>
    <xf numFmtId="0" fontId="7" fillId="2" borderId="1"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0" fillId="0" borderId="0" xfId="0" applyBorder="1" applyAlignment="1">
      <alignment wrapText="1"/>
    </xf>
    <xf numFmtId="49" fontId="8" fillId="4" borderId="1" xfId="0" applyNumberFormat="1" applyFont="1" applyFill="1" applyBorder="1" applyAlignment="1">
      <alignment horizontal="right" vertical="center" wrapText="1"/>
    </xf>
    <xf numFmtId="0" fontId="9" fillId="4" borderId="1" xfId="0" applyFont="1" applyFill="1" applyBorder="1" applyAlignment="1">
      <alignment horizontal="right"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0" fontId="0" fillId="0" borderId="0" xfId="0" applyAlignment="1">
      <alignment horizontal="right" wrapText="1"/>
    </xf>
    <xf numFmtId="0" fontId="16" fillId="3" borderId="1" xfId="0" applyFont="1" applyFill="1" applyBorder="1" applyAlignment="1">
      <alignment horizontal="center" vertical="center" wrapText="1"/>
    </xf>
    <xf numFmtId="0" fontId="24" fillId="0" borderId="0" xfId="0" applyFont="1" applyAlignment="1">
      <alignment wrapText="1"/>
    </xf>
    <xf numFmtId="0" fontId="0" fillId="0" borderId="0" xfId="0" applyAlignment="1">
      <alignment vertical="top" wrapText="1"/>
    </xf>
    <xf numFmtId="0" fontId="24" fillId="6" borderId="0" xfId="0" applyFont="1" applyFill="1" applyAlignment="1">
      <alignment wrapText="1"/>
    </xf>
    <xf numFmtId="0" fontId="27" fillId="0" borderId="0" xfId="0" applyFont="1" applyAlignment="1">
      <alignment wrapText="1"/>
    </xf>
    <xf numFmtId="0" fontId="0" fillId="3" borderId="0" xfId="0" applyFill="1"/>
    <xf numFmtId="49" fontId="16" fillId="0" borderId="1" xfId="0" applyNumberFormat="1" applyFont="1" applyBorder="1" applyAlignment="1">
      <alignment horizontal="left" vertical="center"/>
    </xf>
    <xf numFmtId="0" fontId="0" fillId="3" borderId="1" xfId="0" applyFill="1" applyBorder="1"/>
    <xf numFmtId="0" fontId="0" fillId="0" borderId="3" xfId="0" applyBorder="1"/>
    <xf numFmtId="49" fontId="15" fillId="0" borderId="5" xfId="0" applyNumberFormat="1" applyFont="1" applyBorder="1" applyAlignment="1">
      <alignment horizontal="left" vertical="center"/>
    </xf>
    <xf numFmtId="0" fontId="0" fillId="0" borderId="6" xfId="0" applyBorder="1"/>
    <xf numFmtId="49" fontId="16" fillId="0" borderId="7" xfId="0" applyNumberFormat="1" applyFont="1" applyBorder="1" applyAlignment="1">
      <alignment horizontal="left" vertical="center"/>
    </xf>
    <xf numFmtId="49" fontId="15" fillId="0" borderId="7" xfId="0" applyNumberFormat="1" applyFont="1" applyBorder="1" applyAlignment="1">
      <alignment horizontal="left" vertical="center"/>
    </xf>
    <xf numFmtId="0" fontId="0" fillId="0" borderId="4" xfId="0" applyBorder="1"/>
    <xf numFmtId="167" fontId="31" fillId="3" borderId="8" xfId="0" applyNumberFormat="1" applyFont="1" applyFill="1" applyBorder="1" applyAlignment="1">
      <alignment horizontal="right" vertical="center"/>
    </xf>
    <xf numFmtId="0" fontId="0" fillId="3" borderId="8" xfId="0" applyFill="1" applyBorder="1"/>
    <xf numFmtId="167" fontId="32" fillId="3" borderId="8" xfId="0" applyNumberFormat="1" applyFont="1" applyFill="1" applyBorder="1" applyAlignment="1">
      <alignment horizontal="right" vertical="center"/>
    </xf>
    <xf numFmtId="0" fontId="7" fillId="0" borderId="0" xfId="0" applyFont="1" applyFill="1" applyBorder="1" applyAlignment="1">
      <alignment horizontal="right" vertical="center"/>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43" fontId="18" fillId="0" borderId="0" xfId="1" applyFont="1" applyFill="1" applyBorder="1" applyAlignment="1">
      <alignment horizontal="right" vertical="center"/>
    </xf>
    <xf numFmtId="165" fontId="18" fillId="0" borderId="0" xfId="1" applyNumberFormat="1" applyFont="1" applyFill="1" applyBorder="1" applyAlignment="1">
      <alignment horizontal="right" vertical="center"/>
    </xf>
    <xf numFmtId="43" fontId="17" fillId="0" borderId="0" xfId="1" applyNumberFormat="1" applyFont="1" applyFill="1" applyBorder="1" applyAlignment="1">
      <alignment horizontal="right" vertical="center"/>
    </xf>
    <xf numFmtId="43" fontId="17" fillId="0" borderId="0" xfId="1" applyFont="1" applyFill="1" applyBorder="1" applyAlignment="1">
      <alignment horizontal="right" vertical="center"/>
    </xf>
    <xf numFmtId="49" fontId="17" fillId="0" borderId="0" xfId="0" applyNumberFormat="1" applyFont="1" applyFill="1" applyBorder="1" applyAlignment="1">
      <alignment horizontal="right" vertical="center"/>
    </xf>
    <xf numFmtId="0" fontId="16" fillId="0" borderId="8" xfId="0" applyFont="1" applyBorder="1" applyAlignment="1">
      <alignment horizontal="center" vertical="center" wrapText="1"/>
    </xf>
    <xf numFmtId="0" fontId="0" fillId="0" borderId="0" xfId="0"/>
    <xf numFmtId="2" fontId="18" fillId="3" borderId="3" xfId="1" applyNumberFormat="1" applyFont="1" applyFill="1" applyBorder="1" applyAlignment="1">
      <alignment horizontal="right" vertical="center" wrapText="1"/>
    </xf>
    <xf numFmtId="49" fontId="18" fillId="3" borderId="11"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49" fontId="18" fillId="3" borderId="13" xfId="0" applyNumberFormat="1" applyFont="1" applyFill="1" applyBorder="1" applyAlignment="1">
      <alignment horizontal="center" vertical="center" wrapText="1"/>
    </xf>
    <xf numFmtId="2" fontId="18" fillId="3" borderId="12" xfId="1" applyNumberFormat="1" applyFont="1" applyFill="1" applyBorder="1" applyAlignment="1">
      <alignment horizontal="right" vertical="center" wrapText="1"/>
    </xf>
    <xf numFmtId="49" fontId="18" fillId="3" borderId="14" xfId="0" applyNumberFormat="1" applyFont="1" applyFill="1" applyBorder="1" applyAlignment="1">
      <alignment horizontal="center" vertical="center" wrapText="1"/>
    </xf>
    <xf numFmtId="0" fontId="16" fillId="0" borderId="10" xfId="0" applyFont="1" applyBorder="1" applyAlignment="1">
      <alignment horizontal="left" vertical="top" wrapText="1"/>
    </xf>
    <xf numFmtId="0" fontId="16" fillId="3" borderId="1" xfId="0" applyFont="1" applyFill="1" applyBorder="1" applyAlignment="1">
      <alignment wrapText="1"/>
    </xf>
    <xf numFmtId="49" fontId="17" fillId="3" borderId="1" xfId="0" applyNumberFormat="1" applyFont="1" applyFill="1" applyBorder="1" applyAlignment="1">
      <alignment horizontal="right" vertical="center" wrapText="1"/>
    </xf>
    <xf numFmtId="0" fontId="16" fillId="0" borderId="1" xfId="0" applyFont="1" applyBorder="1" applyAlignment="1">
      <alignment horizontal="left" vertical="top" wrapText="1"/>
    </xf>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xf>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8" fillId="0" borderId="1" xfId="0" applyFont="1" applyBorder="1" applyAlignment="1">
      <alignment horizontal="left" vertical="center" wrapText="1"/>
    </xf>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xf>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8" fillId="0" borderId="1" xfId="0" applyFont="1" applyBorder="1" applyAlignment="1">
      <alignment horizontal="left" vertical="center" wrapText="1"/>
    </xf>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8" fillId="0" borderId="1" xfId="0" applyFont="1" applyBorder="1" applyAlignment="1">
      <alignment horizontal="left" vertical="center" wrapText="1"/>
    </xf>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8" fillId="0" borderId="1" xfId="0" applyFont="1" applyBorder="1" applyAlignment="1">
      <alignment horizontal="left" vertical="center" wrapText="1"/>
    </xf>
    <xf numFmtId="0" fontId="0" fillId="0" borderId="0" xfId="0"/>
    <xf numFmtId="0" fontId="16" fillId="0" borderId="1" xfId="0" applyFont="1" applyBorder="1" applyAlignment="1">
      <alignment horizontal="center" vertical="center"/>
    </xf>
    <xf numFmtId="49" fontId="18" fillId="3" borderId="1" xfId="0" applyNumberFormat="1" applyFont="1" applyFill="1" applyBorder="1" applyAlignment="1">
      <alignment horizontal="center" vertical="center"/>
    </xf>
    <xf numFmtId="2" fontId="18" fillId="3" borderId="1" xfId="2" applyNumberFormat="1" applyFont="1" applyFill="1" applyBorder="1" applyAlignment="1">
      <alignment horizontal="right" vertical="center"/>
    </xf>
    <xf numFmtId="0" fontId="16" fillId="3"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xf>
    <xf numFmtId="0" fontId="18" fillId="0" borderId="1" xfId="0" applyFont="1" applyBorder="1" applyAlignment="1">
      <alignment horizontal="left" vertical="center" wrapText="1"/>
    </xf>
    <xf numFmtId="0" fontId="24" fillId="0" borderId="0" xfId="0" applyFont="1"/>
    <xf numFmtId="49" fontId="16" fillId="0" borderId="1" xfId="0" applyNumberFormat="1" applyFont="1" applyBorder="1" applyAlignment="1">
      <alignment horizontal="center" vertical="center"/>
    </xf>
    <xf numFmtId="49" fontId="2" fillId="0" borderId="0" xfId="0" applyNumberFormat="1" applyFont="1" applyAlignment="1">
      <alignment vertical="center" wrapText="1"/>
    </xf>
    <xf numFmtId="49" fontId="8" fillId="0" borderId="2" xfId="0" applyNumberFormat="1" applyFont="1" applyFill="1" applyBorder="1" applyAlignment="1">
      <alignment horizontal="left" vertical="center"/>
    </xf>
    <xf numFmtId="49" fontId="8" fillId="4" borderId="15" xfId="0" applyNumberFormat="1" applyFont="1" applyFill="1" applyBorder="1" applyAlignment="1">
      <alignment horizontal="right" vertical="center"/>
    </xf>
    <xf numFmtId="49" fontId="8" fillId="3" borderId="15" xfId="0" applyNumberFormat="1" applyFont="1" applyFill="1" applyBorder="1" applyAlignment="1">
      <alignment horizontal="center" vertical="center" wrapText="1"/>
    </xf>
    <xf numFmtId="0" fontId="0" fillId="3" borderId="16" xfId="0" applyFill="1" applyBorder="1"/>
    <xf numFmtId="0" fontId="7" fillId="2" borderId="12" xfId="0" applyFont="1" applyFill="1" applyBorder="1" applyAlignment="1">
      <alignment horizontal="center" vertical="center"/>
    </xf>
    <xf numFmtId="43" fontId="18" fillId="0" borderId="17" xfId="1" applyFont="1" applyFill="1" applyBorder="1" applyAlignment="1">
      <alignment horizontal="right" vertical="center"/>
    </xf>
    <xf numFmtId="43" fontId="17" fillId="3" borderId="4" xfId="1" applyFont="1" applyFill="1" applyBorder="1" applyAlignment="1">
      <alignment horizontal="center" vertical="center"/>
    </xf>
    <xf numFmtId="0" fontId="0" fillId="0" borderId="18" xfId="0" applyBorder="1" applyAlignment="1">
      <alignment horizontal="right"/>
    </xf>
    <xf numFmtId="167" fontId="32" fillId="3" borderId="19" xfId="0" applyNumberFormat="1" applyFont="1" applyFill="1" applyBorder="1" applyAlignment="1">
      <alignment horizontal="right" vertical="center"/>
    </xf>
    <xf numFmtId="167" fontId="31" fillId="3" borderId="19" xfId="0" applyNumberFormat="1" applyFont="1" applyFill="1" applyBorder="1" applyAlignment="1">
      <alignment horizontal="right" vertical="center"/>
    </xf>
    <xf numFmtId="0" fontId="0" fillId="3" borderId="19" xfId="0" applyFill="1" applyBorder="1"/>
    <xf numFmtId="49" fontId="8" fillId="3" borderId="20" xfId="0" applyNumberFormat="1" applyFont="1" applyFill="1" applyBorder="1" applyAlignment="1">
      <alignment horizontal="center" vertical="center" wrapText="1"/>
    </xf>
    <xf numFmtId="49" fontId="8" fillId="4" borderId="20" xfId="0" applyNumberFormat="1" applyFont="1" applyFill="1" applyBorder="1" applyAlignment="1">
      <alignment horizontal="center" vertical="center"/>
    </xf>
    <xf numFmtId="167" fontId="31" fillId="3" borderId="20" xfId="0" applyNumberFormat="1" applyFont="1" applyFill="1" applyBorder="1" applyAlignment="1">
      <alignment horizontal="right" vertical="center"/>
    </xf>
    <xf numFmtId="0" fontId="0" fillId="0" borderId="20" xfId="0" applyBorder="1"/>
    <xf numFmtId="0" fontId="7" fillId="2" borderId="21" xfId="0" applyFont="1" applyFill="1" applyBorder="1" applyAlignment="1">
      <alignment horizontal="right" vertical="center"/>
    </xf>
    <xf numFmtId="0" fontId="28" fillId="0" borderId="0" xfId="0" applyFont="1" applyAlignment="1">
      <alignment wrapText="1"/>
    </xf>
    <xf numFmtId="43" fontId="18" fillId="3" borderId="1" xfId="1" applyNumberFormat="1" applyFont="1" applyFill="1" applyBorder="1" applyAlignment="1">
      <alignment horizontal="right" vertical="center"/>
    </xf>
    <xf numFmtId="43" fontId="17" fillId="0" borderId="0" xfId="1" applyFont="1" applyFill="1" applyBorder="1" applyAlignment="1">
      <alignment horizontal="center" vertical="center"/>
    </xf>
    <xf numFmtId="43" fontId="17" fillId="0" borderId="0" xfId="1" applyFont="1" applyFill="1" applyBorder="1" applyAlignment="1">
      <alignment horizontal="center" vertical="center" wrapText="1"/>
    </xf>
    <xf numFmtId="43" fontId="26" fillId="0" borderId="0" xfId="1" applyFont="1" applyFill="1" applyBorder="1" applyAlignment="1">
      <alignment horizontal="center" vertical="center" wrapText="1"/>
    </xf>
    <xf numFmtId="43" fontId="26" fillId="0" borderId="0" xfId="1" applyFont="1" applyFill="1" applyBorder="1" applyAlignment="1">
      <alignment horizontal="right" vertical="center"/>
    </xf>
    <xf numFmtId="0" fontId="0" fillId="0" borderId="0" xfId="0" applyAlignment="1">
      <alignment horizontal="center" wrapText="1"/>
    </xf>
    <xf numFmtId="49" fontId="2" fillId="0" borderId="0" xfId="0" applyNumberFormat="1" applyFont="1" applyAlignment="1">
      <alignment horizontal="left" vertical="center" wrapText="1"/>
    </xf>
    <xf numFmtId="49" fontId="2" fillId="0" borderId="0" xfId="0" applyNumberFormat="1" applyFont="1" applyBorder="1" applyAlignment="1">
      <alignment horizontal="right" vertical="center" wrapText="1"/>
    </xf>
    <xf numFmtId="0" fontId="0" fillId="0" borderId="0" xfId="0" applyAlignment="1">
      <alignment horizontal="center"/>
    </xf>
    <xf numFmtId="49" fontId="11" fillId="5" borderId="1" xfId="0" applyNumberFormat="1" applyFont="1" applyFill="1" applyBorder="1" applyAlignment="1">
      <alignment horizontal="left" vertical="center" wrapText="1"/>
    </xf>
    <xf numFmtId="49" fontId="11" fillId="5" borderId="1" xfId="0" applyNumberFormat="1" applyFont="1" applyFill="1" applyBorder="1" applyAlignment="1">
      <alignment horizontal="center" vertical="center" wrapText="1"/>
    </xf>
    <xf numFmtId="49" fontId="33" fillId="0" borderId="0" xfId="0" applyNumberFormat="1" applyFont="1" applyAlignment="1">
      <alignment horizontal="center" vertical="center" wrapText="1"/>
    </xf>
    <xf numFmtId="0" fontId="30" fillId="0" borderId="3" xfId="0" applyFont="1" applyBorder="1" applyAlignment="1">
      <alignment horizontal="center" vertical="center" textRotation="90" wrapText="1"/>
    </xf>
    <xf numFmtId="0" fontId="30" fillId="0" borderId="4" xfId="0" applyFont="1" applyBorder="1" applyAlignment="1">
      <alignment horizontal="center" vertical="center" textRotation="90" wrapText="1"/>
    </xf>
    <xf numFmtId="49" fontId="11" fillId="0" borderId="0" xfId="0" applyNumberFormat="1" applyFont="1" applyFill="1" applyBorder="1" applyAlignment="1">
      <alignment horizontal="center" vertical="center" wrapText="1"/>
    </xf>
    <xf numFmtId="49" fontId="33" fillId="0" borderId="0" xfId="0" applyNumberFormat="1" applyFont="1" applyAlignment="1">
      <alignment horizontal="left" vertical="center" wrapText="1"/>
    </xf>
  </cellXfs>
  <cellStyles count="3">
    <cellStyle name="Milliers" xfId="1" builtinId="3"/>
    <cellStyle name="Milliers 2" xfId="2" xr:uid="{CF50609B-E88A-4C73-ACC8-586CFD67EDDA}"/>
    <cellStyle name="Normal" xfId="0" builtinId="0"/>
  </cellStyles>
  <dxfs count="0"/>
  <tableStyles count="0" defaultTableStyle="TableStyleMedium2" defaultPivotStyle="PivotStyleLight16"/>
  <colors>
    <mruColors>
      <color rgb="FFDBF5F2"/>
      <color rgb="FF009A96"/>
      <color rgb="FF006056"/>
      <color rgb="FF00B0AC"/>
      <color rgb="FF0E5211"/>
      <color rgb="FFEFFBFA"/>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5006340</xdr:colOff>
      <xdr:row>1</xdr:row>
      <xdr:rowOff>0</xdr:rowOff>
    </xdr:from>
    <xdr:to>
      <xdr:col>3</xdr:col>
      <xdr:colOff>167259</xdr:colOff>
      <xdr:row>2</xdr:row>
      <xdr:rowOff>27238</xdr:rowOff>
    </xdr:to>
    <xdr:pic>
      <xdr:nvPicPr>
        <xdr:cNvPr id="3" name="Image 2">
          <a:extLst>
            <a:ext uri="{FF2B5EF4-FFF2-40B4-BE49-F238E27FC236}">
              <a16:creationId xmlns:a16="http://schemas.microsoft.com/office/drawing/2014/main" id="{37016915-3007-4354-A8B4-FB0741495F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3520" y="198120"/>
          <a:ext cx="1388364" cy="385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121661</xdr:colOff>
      <xdr:row>1</xdr:row>
      <xdr:rowOff>4649</xdr:rowOff>
    </xdr:from>
    <xdr:to>
      <xdr:col>5</xdr:col>
      <xdr:colOff>426081</xdr:colOff>
      <xdr:row>2</xdr:row>
      <xdr:rowOff>31887</xdr:rowOff>
    </xdr:to>
    <xdr:pic>
      <xdr:nvPicPr>
        <xdr:cNvPr id="3" name="Image 2">
          <a:extLst>
            <a:ext uri="{FF2B5EF4-FFF2-40B4-BE49-F238E27FC236}">
              <a16:creationId xmlns:a16="http://schemas.microsoft.com/office/drawing/2014/main" id="{70F92806-B34A-44D8-AAFB-5C6A59E089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9424" y="204835"/>
          <a:ext cx="1369928" cy="382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95831</xdr:colOff>
      <xdr:row>1</xdr:row>
      <xdr:rowOff>4650</xdr:rowOff>
    </xdr:from>
    <xdr:to>
      <xdr:col>5</xdr:col>
      <xdr:colOff>400251</xdr:colOff>
      <xdr:row>2</xdr:row>
      <xdr:rowOff>31888</xdr:rowOff>
    </xdr:to>
    <xdr:pic>
      <xdr:nvPicPr>
        <xdr:cNvPr id="2" name="Image 1">
          <a:extLst>
            <a:ext uri="{FF2B5EF4-FFF2-40B4-BE49-F238E27FC236}">
              <a16:creationId xmlns:a16="http://schemas.microsoft.com/office/drawing/2014/main" id="{5CC353C1-2ED3-410B-BE58-ADD1504B90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3594" y="204836"/>
          <a:ext cx="1369928" cy="3824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3223260</xdr:colOff>
      <xdr:row>1</xdr:row>
      <xdr:rowOff>30480</xdr:rowOff>
    </xdr:from>
    <xdr:to>
      <xdr:col>3</xdr:col>
      <xdr:colOff>755904</xdr:colOff>
      <xdr:row>2</xdr:row>
      <xdr:rowOff>57718</xdr:rowOff>
    </xdr:to>
    <xdr:pic>
      <xdr:nvPicPr>
        <xdr:cNvPr id="2" name="Image 1">
          <a:extLst>
            <a:ext uri="{FF2B5EF4-FFF2-40B4-BE49-F238E27FC236}">
              <a16:creationId xmlns:a16="http://schemas.microsoft.com/office/drawing/2014/main" id="{6E5055C3-C3C3-4411-9A68-68A6FD9A3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1960" y="230505"/>
          <a:ext cx="1352169" cy="3891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EE4F2-E10E-4C60-86AF-D07CAD04297A}">
  <dimension ref="A1:H96"/>
  <sheetViews>
    <sheetView tabSelected="1" view="pageBreakPreview" zoomScaleNormal="100" zoomScaleSheetLayoutView="100" zoomScalePageLayoutView="10" workbookViewId="0">
      <selection activeCell="B10" sqref="B10"/>
    </sheetView>
  </sheetViews>
  <sheetFormatPr baseColWidth="10" defaultColWidth="11.42578125" defaultRowHeight="15" x14ac:dyDescent="0.25"/>
  <cols>
    <col min="1" max="1" width="4.28515625" style="45" customWidth="1"/>
    <col min="2" max="2" width="84.140625" style="49" customWidth="1"/>
    <col min="3" max="3" width="6.7109375" style="61" customWidth="1"/>
    <col min="4" max="4" width="10.140625" style="61" customWidth="1"/>
    <col min="5" max="5" width="35.28515625" style="45" customWidth="1"/>
    <col min="6" max="16384" width="11.42578125" style="45"/>
  </cols>
  <sheetData>
    <row r="1" spans="1:8" ht="15.75" customHeight="1" x14ac:dyDescent="0.25">
      <c r="C1" s="168"/>
      <c r="D1" s="168"/>
    </row>
    <row r="2" spans="1:8" ht="28.5" customHeight="1" x14ac:dyDescent="0.25">
      <c r="B2" s="169" t="s">
        <v>43</v>
      </c>
      <c r="C2" s="169"/>
      <c r="D2" s="6"/>
    </row>
    <row r="3" spans="1:8" ht="14.45" customHeight="1" x14ac:dyDescent="0.25">
      <c r="B3" s="25"/>
      <c r="C3" s="170"/>
      <c r="D3" s="170"/>
    </row>
    <row r="4" spans="1:8" x14ac:dyDescent="0.25">
      <c r="B4" s="50" t="s">
        <v>44</v>
      </c>
      <c r="C4" s="51"/>
      <c r="D4" s="51"/>
    </row>
    <row r="5" spans="1:8" ht="37.5" x14ac:dyDescent="0.25">
      <c r="A5" s="52"/>
      <c r="B5" s="48" t="s">
        <v>87</v>
      </c>
      <c r="C5" s="53"/>
      <c r="D5" s="53"/>
    </row>
    <row r="6" spans="1:8" ht="3.6" customHeight="1" x14ac:dyDescent="0.25">
      <c r="A6" s="54"/>
      <c r="B6" s="55"/>
      <c r="C6" s="54"/>
      <c r="D6" s="54"/>
      <c r="F6" s="56"/>
    </row>
    <row r="7" spans="1:8" ht="16.5" customHeight="1" x14ac:dyDescent="0.25">
      <c r="A7" s="57"/>
      <c r="B7" s="58"/>
      <c r="C7" s="57"/>
      <c r="D7" s="57"/>
    </row>
    <row r="8" spans="1:8" ht="30" customHeight="1" x14ac:dyDescent="0.25">
      <c r="A8" s="59" t="s">
        <v>7</v>
      </c>
      <c r="B8" s="60" t="s">
        <v>3</v>
      </c>
      <c r="C8" s="59" t="s">
        <v>4</v>
      </c>
      <c r="D8" s="59" t="s">
        <v>5</v>
      </c>
      <c r="H8" s="61"/>
    </row>
    <row r="9" spans="1:8" ht="19.899999999999999" customHeight="1" x14ac:dyDescent="0.25">
      <c r="A9" s="62">
        <v>1</v>
      </c>
      <c r="B9" s="26" t="s">
        <v>16</v>
      </c>
      <c r="C9" s="43" t="s">
        <v>9</v>
      </c>
      <c r="D9" s="44"/>
    </row>
    <row r="10" spans="1:8" ht="354.6" customHeight="1" x14ac:dyDescent="0.25">
      <c r="A10" s="42"/>
      <c r="B10" s="27" t="s">
        <v>88</v>
      </c>
      <c r="C10" s="43"/>
      <c r="D10" s="44"/>
    </row>
    <row r="11" spans="1:8" ht="19.5" customHeight="1" x14ac:dyDescent="0.25">
      <c r="A11" s="62">
        <v>2</v>
      </c>
      <c r="B11" s="26" t="s">
        <v>15</v>
      </c>
      <c r="C11" s="43"/>
      <c r="D11" s="44"/>
    </row>
    <row r="12" spans="1:8" ht="143.44999999999999" customHeight="1" x14ac:dyDescent="0.25">
      <c r="A12" s="42"/>
      <c r="B12" s="27" t="s">
        <v>82</v>
      </c>
      <c r="C12" s="43"/>
      <c r="D12" s="44"/>
      <c r="E12" s="63"/>
      <c r="G12" s="64"/>
    </row>
    <row r="13" spans="1:8" ht="19.5" customHeight="1" x14ac:dyDescent="0.25">
      <c r="A13" s="42" t="s">
        <v>69</v>
      </c>
      <c r="B13" s="140" t="s">
        <v>89</v>
      </c>
      <c r="C13" s="43" t="s">
        <v>9</v>
      </c>
      <c r="D13" s="44"/>
      <c r="E13" s="63"/>
      <c r="G13" s="64"/>
    </row>
    <row r="14" spans="1:8" ht="19.5" customHeight="1" x14ac:dyDescent="0.25">
      <c r="A14" s="42" t="s">
        <v>70</v>
      </c>
      <c r="B14" s="140" t="s">
        <v>71</v>
      </c>
      <c r="C14" s="43" t="s">
        <v>9</v>
      </c>
      <c r="D14" s="44"/>
      <c r="E14" s="63"/>
      <c r="G14" s="64"/>
    </row>
    <row r="15" spans="1:8" ht="19.899999999999999" customHeight="1" x14ac:dyDescent="0.25">
      <c r="A15" s="62">
        <v>3</v>
      </c>
      <c r="B15" s="26" t="s">
        <v>1</v>
      </c>
      <c r="C15" s="43" t="s">
        <v>10</v>
      </c>
      <c r="D15" s="44"/>
    </row>
    <row r="16" spans="1:8" ht="88.15" customHeight="1" x14ac:dyDescent="0.25">
      <c r="A16" s="42"/>
      <c r="B16" s="27" t="s">
        <v>27</v>
      </c>
      <c r="C16" s="43"/>
      <c r="D16" s="44"/>
    </row>
    <row r="17" spans="1:5" ht="20.25" customHeight="1" x14ac:dyDescent="0.25">
      <c r="A17" s="62">
        <v>4</v>
      </c>
      <c r="B17" s="26" t="s">
        <v>81</v>
      </c>
      <c r="C17" s="90" t="s">
        <v>10</v>
      </c>
      <c r="D17" s="89"/>
    </row>
    <row r="18" spans="1:5" ht="127.9" customHeight="1" x14ac:dyDescent="0.25">
      <c r="A18" s="87"/>
      <c r="B18" s="142" t="s">
        <v>91</v>
      </c>
      <c r="C18" s="43"/>
      <c r="D18" s="89"/>
    </row>
    <row r="19" spans="1:5" ht="19.899999999999999" customHeight="1" x14ac:dyDescent="0.25">
      <c r="A19" s="62">
        <v>5</v>
      </c>
      <c r="B19" s="26" t="s">
        <v>2</v>
      </c>
      <c r="C19" s="43" t="s">
        <v>11</v>
      </c>
      <c r="D19" s="44"/>
    </row>
    <row r="20" spans="1:5" ht="103.9" customHeight="1" x14ac:dyDescent="0.25">
      <c r="A20" s="42"/>
      <c r="B20" s="27" t="s">
        <v>92</v>
      </c>
      <c r="C20" s="43"/>
      <c r="D20" s="44"/>
    </row>
    <row r="21" spans="1:5" ht="18" customHeight="1" x14ac:dyDescent="0.25">
      <c r="A21" s="62">
        <v>6</v>
      </c>
      <c r="B21" s="26" t="s">
        <v>74</v>
      </c>
      <c r="C21" s="43" t="s">
        <v>11</v>
      </c>
      <c r="D21" s="44"/>
    </row>
    <row r="22" spans="1:5" ht="103.9" customHeight="1" x14ac:dyDescent="0.25">
      <c r="A22" s="42"/>
      <c r="B22" s="140" t="s">
        <v>75</v>
      </c>
      <c r="C22" s="43"/>
      <c r="D22" s="44"/>
    </row>
    <row r="23" spans="1:5" ht="19.899999999999999" customHeight="1" x14ac:dyDescent="0.25">
      <c r="A23" s="62">
        <v>7</v>
      </c>
      <c r="B23" s="26" t="s">
        <v>17</v>
      </c>
      <c r="C23" s="43" t="s">
        <v>18</v>
      </c>
      <c r="D23" s="44"/>
      <c r="E23" s="63"/>
    </row>
    <row r="24" spans="1:5" ht="140.25" x14ac:dyDescent="0.25">
      <c r="A24" s="42"/>
      <c r="B24" s="28" t="s">
        <v>25</v>
      </c>
      <c r="C24" s="43"/>
      <c r="D24" s="44"/>
    </row>
    <row r="25" spans="1:5" x14ac:dyDescent="0.25">
      <c r="A25" s="62">
        <v>8</v>
      </c>
      <c r="B25" s="26" t="s">
        <v>77</v>
      </c>
      <c r="C25" s="43" t="s">
        <v>18</v>
      </c>
      <c r="D25" s="44"/>
    </row>
    <row r="26" spans="1:5" ht="38.25" x14ac:dyDescent="0.25">
      <c r="A26" s="42"/>
      <c r="B26" s="142" t="s">
        <v>78</v>
      </c>
      <c r="C26" s="43"/>
      <c r="D26" s="44"/>
    </row>
    <row r="27" spans="1:5" ht="19.899999999999999" customHeight="1" x14ac:dyDescent="0.25">
      <c r="A27" s="62">
        <v>9</v>
      </c>
      <c r="B27" s="26" t="s">
        <v>20</v>
      </c>
      <c r="C27" s="43" t="s">
        <v>10</v>
      </c>
      <c r="D27" s="44"/>
    </row>
    <row r="28" spans="1:5" ht="357" x14ac:dyDescent="0.25">
      <c r="A28" s="42"/>
      <c r="B28" s="28" t="s">
        <v>79</v>
      </c>
      <c r="C28" s="43"/>
      <c r="D28" s="44"/>
    </row>
    <row r="29" spans="1:5" x14ac:dyDescent="0.25">
      <c r="A29" s="62">
        <v>10</v>
      </c>
      <c r="B29" s="26" t="s">
        <v>34</v>
      </c>
      <c r="C29" s="43" t="s">
        <v>12</v>
      </c>
      <c r="D29" s="44"/>
    </row>
    <row r="30" spans="1:5" ht="127.5" x14ac:dyDescent="0.25">
      <c r="A30" s="42"/>
      <c r="B30" s="27" t="s">
        <v>36</v>
      </c>
      <c r="C30" s="43"/>
      <c r="D30" s="44"/>
    </row>
    <row r="31" spans="1:5" x14ac:dyDescent="0.25">
      <c r="A31" s="62">
        <v>11</v>
      </c>
      <c r="B31" s="26" t="s">
        <v>29</v>
      </c>
      <c r="C31" s="43" t="s">
        <v>12</v>
      </c>
      <c r="D31" s="44"/>
    </row>
    <row r="32" spans="1:5" ht="143.44999999999999" customHeight="1" x14ac:dyDescent="0.25">
      <c r="A32" s="42"/>
      <c r="B32" s="28" t="s">
        <v>28</v>
      </c>
      <c r="C32" s="43"/>
      <c r="D32" s="44"/>
    </row>
    <row r="33" spans="1:6" x14ac:dyDescent="0.25">
      <c r="A33" s="102">
        <v>12</v>
      </c>
      <c r="B33" s="104" t="s">
        <v>60</v>
      </c>
      <c r="C33" s="100" t="s">
        <v>12</v>
      </c>
      <c r="D33" s="101"/>
    </row>
    <row r="34" spans="1:6" ht="30" customHeight="1" x14ac:dyDescent="0.25">
      <c r="A34" s="99"/>
      <c r="B34" s="103" t="s">
        <v>61</v>
      </c>
      <c r="C34" s="100"/>
      <c r="D34" s="101"/>
    </row>
    <row r="35" spans="1:6" x14ac:dyDescent="0.25">
      <c r="A35" s="62">
        <v>13</v>
      </c>
      <c r="B35" s="26" t="s">
        <v>19</v>
      </c>
      <c r="C35" s="43" t="s">
        <v>10</v>
      </c>
      <c r="D35" s="44"/>
    </row>
    <row r="36" spans="1:6" ht="145.15" customHeight="1" x14ac:dyDescent="0.25">
      <c r="A36" s="42"/>
      <c r="B36" s="28" t="s">
        <v>33</v>
      </c>
      <c r="C36" s="43"/>
      <c r="D36" s="44"/>
    </row>
    <row r="37" spans="1:6" ht="19.899999999999999" customHeight="1" x14ac:dyDescent="0.25">
      <c r="A37" s="62">
        <v>14</v>
      </c>
      <c r="B37" s="26" t="s">
        <v>8</v>
      </c>
      <c r="C37" s="43" t="s">
        <v>12</v>
      </c>
      <c r="D37" s="44"/>
      <c r="E37" s="65"/>
      <c r="F37" s="66"/>
    </row>
    <row r="38" spans="1:6" ht="112.9" customHeight="1" x14ac:dyDescent="0.25">
      <c r="A38" s="42"/>
      <c r="B38" s="28" t="s">
        <v>26</v>
      </c>
      <c r="C38" s="43"/>
      <c r="D38" s="44"/>
    </row>
    <row r="39" spans="1:6" x14ac:dyDescent="0.25">
      <c r="A39" s="139">
        <v>15</v>
      </c>
      <c r="B39" s="141" t="s">
        <v>94</v>
      </c>
      <c r="C39" s="137" t="s">
        <v>12</v>
      </c>
      <c r="D39" s="138"/>
    </row>
    <row r="40" spans="1:6" ht="38.25" x14ac:dyDescent="0.25">
      <c r="A40" s="136"/>
      <c r="B40" s="142" t="s">
        <v>93</v>
      </c>
      <c r="C40" s="137"/>
      <c r="D40" s="138"/>
    </row>
    <row r="41" spans="1:6" x14ac:dyDescent="0.25">
      <c r="A41" s="139">
        <v>16</v>
      </c>
      <c r="B41" s="141" t="s">
        <v>67</v>
      </c>
      <c r="C41" s="137" t="s">
        <v>12</v>
      </c>
      <c r="D41" s="138"/>
    </row>
    <row r="42" spans="1:6" ht="127.5" x14ac:dyDescent="0.25">
      <c r="A42" s="136"/>
      <c r="B42" s="142" t="s">
        <v>68</v>
      </c>
      <c r="C42" s="137"/>
      <c r="D42" s="138"/>
    </row>
    <row r="43" spans="1:6" ht="19.899999999999999" customHeight="1" x14ac:dyDescent="0.25">
      <c r="A43" s="62">
        <v>17</v>
      </c>
      <c r="B43" s="26" t="s">
        <v>30</v>
      </c>
      <c r="C43" s="43" t="s">
        <v>12</v>
      </c>
      <c r="D43" s="44"/>
    </row>
    <row r="44" spans="1:6" ht="38.25" x14ac:dyDescent="0.25">
      <c r="A44" s="42"/>
      <c r="B44" s="27" t="s">
        <v>31</v>
      </c>
      <c r="C44" s="43"/>
      <c r="D44" s="44"/>
    </row>
    <row r="45" spans="1:6" ht="19.899999999999999" customHeight="1" x14ac:dyDescent="0.25">
      <c r="A45" s="62">
        <v>18</v>
      </c>
      <c r="B45" s="26" t="s">
        <v>21</v>
      </c>
      <c r="C45" s="43" t="s">
        <v>18</v>
      </c>
      <c r="D45" s="44"/>
    </row>
    <row r="46" spans="1:6" ht="89.25" x14ac:dyDescent="0.25">
      <c r="A46" s="42"/>
      <c r="B46" s="28" t="s">
        <v>22</v>
      </c>
      <c r="C46" s="43"/>
      <c r="D46" s="44"/>
    </row>
    <row r="47" spans="1:6" x14ac:dyDescent="0.25">
      <c r="A47" s="108">
        <v>19</v>
      </c>
      <c r="B47" s="109" t="s">
        <v>62</v>
      </c>
      <c r="C47" s="106" t="s">
        <v>63</v>
      </c>
      <c r="D47" s="107"/>
    </row>
    <row r="48" spans="1:6" ht="89.25" x14ac:dyDescent="0.25">
      <c r="A48" s="105"/>
      <c r="B48" s="110" t="s">
        <v>64</v>
      </c>
      <c r="C48" s="106"/>
      <c r="D48" s="107"/>
    </row>
    <row r="49" spans="1:5" ht="19.899999999999999" customHeight="1" x14ac:dyDescent="0.25">
      <c r="A49" s="62">
        <v>20</v>
      </c>
      <c r="B49" s="26" t="s">
        <v>13</v>
      </c>
      <c r="C49" s="43" t="s">
        <v>10</v>
      </c>
      <c r="D49" s="44"/>
    </row>
    <row r="50" spans="1:5" ht="43.9" customHeight="1" x14ac:dyDescent="0.25">
      <c r="A50" s="42"/>
      <c r="B50" s="27" t="s">
        <v>95</v>
      </c>
      <c r="C50" s="43"/>
      <c r="D50" s="44"/>
    </row>
    <row r="51" spans="1:5" ht="19.899999999999999" customHeight="1" x14ac:dyDescent="0.25">
      <c r="A51" s="62">
        <v>21</v>
      </c>
      <c r="B51" s="26" t="s">
        <v>23</v>
      </c>
      <c r="C51" s="43" t="s">
        <v>10</v>
      </c>
      <c r="D51" s="44"/>
    </row>
    <row r="52" spans="1:5" ht="38.25" x14ac:dyDescent="0.25">
      <c r="A52" s="42"/>
      <c r="B52" s="28" t="s">
        <v>32</v>
      </c>
      <c r="C52" s="43"/>
      <c r="D52" s="44"/>
    </row>
    <row r="53" spans="1:5" x14ac:dyDescent="0.25">
      <c r="A53" s="62">
        <v>22</v>
      </c>
      <c r="B53" s="26" t="s">
        <v>41</v>
      </c>
      <c r="C53" s="43" t="s">
        <v>10</v>
      </c>
      <c r="D53" s="44"/>
    </row>
    <row r="54" spans="1:5" ht="25.5" x14ac:dyDescent="0.25">
      <c r="A54" s="42"/>
      <c r="B54" s="28" t="s">
        <v>42</v>
      </c>
      <c r="C54" s="43"/>
      <c r="D54" s="44"/>
    </row>
    <row r="55" spans="1:5" x14ac:dyDescent="0.25">
      <c r="A55" s="62">
        <v>23</v>
      </c>
      <c r="B55" s="26" t="s">
        <v>97</v>
      </c>
      <c r="C55" s="43" t="s">
        <v>12</v>
      </c>
      <c r="D55" s="44"/>
    </row>
    <row r="56" spans="1:5" ht="45.6" customHeight="1" x14ac:dyDescent="0.25">
      <c r="A56" s="42"/>
      <c r="B56" s="142" t="s">
        <v>96</v>
      </c>
      <c r="C56" s="43"/>
      <c r="D56" s="44"/>
    </row>
    <row r="57" spans="1:5" ht="19.899999999999999" customHeight="1" x14ac:dyDescent="0.25">
      <c r="A57" s="62">
        <v>24</v>
      </c>
      <c r="B57" s="26" t="s">
        <v>65</v>
      </c>
      <c r="C57" s="43" t="s">
        <v>11</v>
      </c>
      <c r="D57" s="44"/>
    </row>
    <row r="58" spans="1:5" ht="38.25" x14ac:dyDescent="0.25">
      <c r="A58" s="42"/>
      <c r="B58" s="27" t="s">
        <v>98</v>
      </c>
      <c r="C58" s="43"/>
      <c r="D58" s="44"/>
    </row>
    <row r="59" spans="1:5" x14ac:dyDescent="0.25">
      <c r="A59" s="114">
        <v>25</v>
      </c>
      <c r="B59" s="116" t="s">
        <v>99</v>
      </c>
      <c r="C59" s="112" t="s">
        <v>11</v>
      </c>
      <c r="D59" s="113"/>
      <c r="E59" s="162"/>
    </row>
    <row r="60" spans="1:5" ht="38.25" x14ac:dyDescent="0.25">
      <c r="A60" s="111"/>
      <c r="B60" s="115" t="s">
        <v>101</v>
      </c>
      <c r="C60" s="112"/>
      <c r="D60" s="113"/>
    </row>
    <row r="61" spans="1:5" x14ac:dyDescent="0.25">
      <c r="A61" s="139">
        <v>26</v>
      </c>
      <c r="B61" s="141" t="s">
        <v>100</v>
      </c>
      <c r="C61" s="137" t="s">
        <v>11</v>
      </c>
      <c r="D61" s="138"/>
      <c r="E61" s="162"/>
    </row>
    <row r="62" spans="1:5" ht="38.25" x14ac:dyDescent="0.25">
      <c r="A62" s="136"/>
      <c r="B62" s="140" t="s">
        <v>102</v>
      </c>
      <c r="C62" s="137"/>
      <c r="D62" s="138"/>
    </row>
    <row r="63" spans="1:5" ht="19.899999999999999" customHeight="1" x14ac:dyDescent="0.25">
      <c r="A63" s="120">
        <v>27</v>
      </c>
      <c r="B63" s="121" t="s">
        <v>85</v>
      </c>
      <c r="C63" s="118" t="s">
        <v>11</v>
      </c>
      <c r="D63" s="119"/>
    </row>
    <row r="64" spans="1:5" ht="180.75" x14ac:dyDescent="0.25">
      <c r="A64" s="117"/>
      <c r="B64" s="122" t="s">
        <v>35</v>
      </c>
      <c r="C64" s="118"/>
      <c r="D64" s="119"/>
    </row>
    <row r="65" spans="1:5" ht="19.899999999999999" customHeight="1" x14ac:dyDescent="0.25">
      <c r="A65" s="126">
        <v>28</v>
      </c>
      <c r="B65" s="127" t="s">
        <v>66</v>
      </c>
      <c r="C65" s="124" t="s">
        <v>10</v>
      </c>
      <c r="D65" s="125"/>
    </row>
    <row r="66" spans="1:5" ht="79.900000000000006" customHeight="1" x14ac:dyDescent="0.25">
      <c r="A66" s="123"/>
      <c r="B66" s="128" t="s">
        <v>76</v>
      </c>
      <c r="C66" s="124"/>
      <c r="D66" s="125"/>
    </row>
    <row r="67" spans="1:5" ht="18.75" customHeight="1" x14ac:dyDescent="0.25">
      <c r="A67" s="139">
        <v>29</v>
      </c>
      <c r="B67" s="141" t="s">
        <v>80</v>
      </c>
      <c r="C67" s="137" t="s">
        <v>12</v>
      </c>
      <c r="D67" s="138"/>
    </row>
    <row r="68" spans="1:5" ht="73.900000000000006" customHeight="1" x14ac:dyDescent="0.25">
      <c r="A68" s="136"/>
      <c r="B68" s="142" t="s">
        <v>103</v>
      </c>
      <c r="C68" s="137"/>
      <c r="D68" s="138"/>
    </row>
    <row r="69" spans="1:5" ht="19.899999999999999" customHeight="1" x14ac:dyDescent="0.25">
      <c r="A69" s="132">
        <v>30</v>
      </c>
      <c r="B69" s="133" t="s">
        <v>24</v>
      </c>
      <c r="C69" s="130" t="s">
        <v>9</v>
      </c>
      <c r="D69" s="131"/>
    </row>
    <row r="70" spans="1:5" ht="51" x14ac:dyDescent="0.25">
      <c r="A70" s="129"/>
      <c r="B70" s="134" t="s">
        <v>104</v>
      </c>
      <c r="C70" s="130"/>
      <c r="D70" s="131"/>
    </row>
    <row r="71" spans="1:5" x14ac:dyDescent="0.25">
      <c r="A71" s="91">
        <v>31</v>
      </c>
      <c r="B71" s="26" t="s">
        <v>72</v>
      </c>
      <c r="C71" s="92" t="s">
        <v>9</v>
      </c>
      <c r="D71" s="93"/>
    </row>
    <row r="72" spans="1:5" ht="114.75" x14ac:dyDescent="0.25">
      <c r="A72" s="87"/>
      <c r="B72" s="95" t="s">
        <v>105</v>
      </c>
      <c r="C72" s="94"/>
      <c r="D72" s="44"/>
    </row>
    <row r="73" spans="1:5" x14ac:dyDescent="0.25">
      <c r="A73" s="62">
        <v>32</v>
      </c>
      <c r="B73" s="26" t="s">
        <v>73</v>
      </c>
      <c r="C73" s="43" t="s">
        <v>12</v>
      </c>
      <c r="D73" s="44"/>
      <c r="E73" s="56"/>
    </row>
    <row r="74" spans="1:5" ht="63.75" x14ac:dyDescent="0.25">
      <c r="A74" s="42"/>
      <c r="B74" s="98" t="s">
        <v>118</v>
      </c>
      <c r="C74" s="43"/>
      <c r="D74" s="44"/>
    </row>
    <row r="75" spans="1:5" ht="19.899999999999999" customHeight="1" x14ac:dyDescent="0.25">
      <c r="A75" s="62">
        <v>33</v>
      </c>
      <c r="B75" s="26" t="s">
        <v>115</v>
      </c>
      <c r="C75" s="43" t="s">
        <v>10</v>
      </c>
      <c r="D75" s="44"/>
    </row>
    <row r="76" spans="1:5" ht="357" x14ac:dyDescent="0.25">
      <c r="A76" s="42"/>
      <c r="B76" s="142" t="s">
        <v>116</v>
      </c>
      <c r="C76" s="43"/>
      <c r="D76" s="44"/>
    </row>
    <row r="77" spans="1:5" x14ac:dyDescent="0.25">
      <c r="A77" s="62">
        <v>34</v>
      </c>
      <c r="B77" s="26" t="s">
        <v>53</v>
      </c>
      <c r="C77" s="43" t="s">
        <v>10</v>
      </c>
      <c r="D77" s="44"/>
    </row>
    <row r="78" spans="1:5" ht="114.75" x14ac:dyDescent="0.25">
      <c r="A78" s="42"/>
      <c r="B78" s="98" t="s">
        <v>106</v>
      </c>
      <c r="C78" s="43"/>
      <c r="D78" s="44"/>
    </row>
    <row r="79" spans="1:5" x14ac:dyDescent="0.25">
      <c r="A79" s="62">
        <v>35</v>
      </c>
      <c r="B79" s="26" t="s">
        <v>54</v>
      </c>
      <c r="C79" s="43" t="s">
        <v>10</v>
      </c>
      <c r="D79" s="44"/>
    </row>
    <row r="80" spans="1:5" ht="25.5" x14ac:dyDescent="0.25">
      <c r="A80" s="42"/>
      <c r="B80" s="98" t="s">
        <v>107</v>
      </c>
      <c r="C80" s="43"/>
      <c r="D80" s="44"/>
    </row>
    <row r="81" spans="1:4" x14ac:dyDescent="0.25">
      <c r="A81" s="62">
        <v>36</v>
      </c>
      <c r="B81" s="26" t="s">
        <v>83</v>
      </c>
      <c r="C81" s="43" t="s">
        <v>10</v>
      </c>
      <c r="D81" s="44"/>
    </row>
    <row r="82" spans="1:4" ht="25.5" x14ac:dyDescent="0.25">
      <c r="A82" s="42"/>
      <c r="B82" s="98" t="s">
        <v>108</v>
      </c>
      <c r="C82" s="43"/>
      <c r="D82" s="44"/>
    </row>
    <row r="83" spans="1:4" x14ac:dyDescent="0.25">
      <c r="A83" s="62">
        <v>37</v>
      </c>
      <c r="B83" s="26" t="s">
        <v>55</v>
      </c>
      <c r="C83" s="43" t="s">
        <v>12</v>
      </c>
      <c r="D83" s="44"/>
    </row>
    <row r="84" spans="1:4" ht="51" x14ac:dyDescent="0.25">
      <c r="A84" s="42"/>
      <c r="B84" s="98" t="s">
        <v>109</v>
      </c>
      <c r="C84" s="43"/>
      <c r="D84" s="44"/>
    </row>
    <row r="85" spans="1:4" x14ac:dyDescent="0.25">
      <c r="A85" s="62">
        <v>38</v>
      </c>
      <c r="B85" s="26" t="s">
        <v>56</v>
      </c>
      <c r="C85" s="43" t="s">
        <v>12</v>
      </c>
      <c r="D85" s="44"/>
    </row>
    <row r="86" spans="1:4" ht="38.25" x14ac:dyDescent="0.25">
      <c r="A86" s="42"/>
      <c r="B86" s="98" t="s">
        <v>110</v>
      </c>
      <c r="C86" s="43"/>
      <c r="D86" s="44"/>
    </row>
    <row r="87" spans="1:4" x14ac:dyDescent="0.25">
      <c r="A87" s="62">
        <v>39</v>
      </c>
      <c r="B87" s="26" t="s">
        <v>57</v>
      </c>
      <c r="C87" s="43" t="s">
        <v>12</v>
      </c>
      <c r="D87" s="44"/>
    </row>
    <row r="88" spans="1:4" ht="102" x14ac:dyDescent="0.25">
      <c r="A88" s="42"/>
      <c r="B88" s="98" t="s">
        <v>111</v>
      </c>
      <c r="C88" s="43"/>
      <c r="D88" s="44"/>
    </row>
    <row r="89" spans="1:4" x14ac:dyDescent="0.25">
      <c r="A89" s="62">
        <v>40</v>
      </c>
      <c r="B89" s="26" t="s">
        <v>58</v>
      </c>
      <c r="C89" s="43" t="s">
        <v>12</v>
      </c>
      <c r="D89" s="44"/>
    </row>
    <row r="90" spans="1:4" ht="38.25" x14ac:dyDescent="0.25">
      <c r="A90" s="42"/>
      <c r="B90" s="98" t="s">
        <v>112</v>
      </c>
      <c r="C90" s="43"/>
      <c r="D90" s="44"/>
    </row>
    <row r="91" spans="1:4" x14ac:dyDescent="0.25">
      <c r="A91" s="62">
        <v>41</v>
      </c>
      <c r="B91" s="26" t="s">
        <v>59</v>
      </c>
      <c r="C91" s="43" t="s">
        <v>9</v>
      </c>
      <c r="D91" s="44"/>
    </row>
    <row r="92" spans="1:4" ht="38.25" x14ac:dyDescent="0.25">
      <c r="A92" s="42"/>
      <c r="B92" s="98" t="s">
        <v>113</v>
      </c>
      <c r="C92" s="43"/>
      <c r="D92" s="44"/>
    </row>
    <row r="93" spans="1:4" x14ac:dyDescent="0.25">
      <c r="A93" s="62">
        <v>42</v>
      </c>
      <c r="B93" s="26" t="s">
        <v>84</v>
      </c>
      <c r="C93" s="43" t="s">
        <v>12</v>
      </c>
      <c r="D93" s="44"/>
    </row>
    <row r="94" spans="1:4" ht="38.25" x14ac:dyDescent="0.25">
      <c r="A94" s="42"/>
      <c r="B94" s="98" t="s">
        <v>114</v>
      </c>
      <c r="C94" s="43"/>
      <c r="D94" s="44"/>
    </row>
    <row r="95" spans="1:4" ht="17.45" customHeight="1" x14ac:dyDescent="0.25">
      <c r="A95" s="96"/>
      <c r="B95" s="97"/>
      <c r="C95" s="97"/>
      <c r="D95" s="97"/>
    </row>
    <row r="96" spans="1:4" ht="22.9" customHeight="1" x14ac:dyDescent="0.25"/>
  </sheetData>
  <mergeCells count="3">
    <mergeCell ref="C1:D1"/>
    <mergeCell ref="B2:C2"/>
    <mergeCell ref="C3:D3"/>
  </mergeCells>
  <phoneticPr fontId="10" type="noConversion"/>
  <pageMargins left="0.70866141732283472" right="0.70866141732283472" top="0.74803149606299213" bottom="0.74803149606299213" header="0.31496062992125984" footer="0.31496062992125984"/>
  <pageSetup paperSize="9" scale="82" orientation="portrait" r:id="rId1"/>
  <headerFooter>
    <oddFooter>&amp;LCEREG&amp;R&amp;P</oddFooter>
  </headerFooter>
  <rowBreaks count="7" manualBreakCount="7">
    <brk id="16" max="3" man="1"/>
    <brk id="26" max="3" man="1"/>
    <brk id="32" max="3" man="1"/>
    <brk id="46" max="3" man="1"/>
    <brk id="64" max="3" man="1"/>
    <brk id="74" max="3" man="1"/>
    <brk id="80"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04398-C1EA-42AF-89BE-3492133E26DB}">
  <dimension ref="A1:H62"/>
  <sheetViews>
    <sheetView view="pageBreakPreview" zoomScale="118" zoomScaleNormal="100" zoomScaleSheetLayoutView="118" workbookViewId="0">
      <selection sqref="A1:XFD1048576"/>
    </sheetView>
  </sheetViews>
  <sheetFormatPr baseColWidth="10" defaultRowHeight="15" x14ac:dyDescent="0.25"/>
  <cols>
    <col min="1" max="1" width="4" customWidth="1"/>
    <col min="2" max="2" width="54.5703125" customWidth="1"/>
    <col min="3" max="3" width="7.7109375" style="4" customWidth="1"/>
    <col min="4" max="4" width="10" style="5" bestFit="1" customWidth="1"/>
    <col min="5" max="5" width="15.5703125" style="5" customWidth="1"/>
    <col min="6" max="6" width="17.42578125" style="5" customWidth="1"/>
  </cols>
  <sheetData>
    <row r="1" spans="1:8" ht="15.75" customHeight="1" x14ac:dyDescent="0.25">
      <c r="C1" s="171"/>
      <c r="D1" s="171"/>
      <c r="E1" s="171"/>
      <c r="F1" s="171"/>
    </row>
    <row r="2" spans="1:8" ht="28.5" customHeight="1" x14ac:dyDescent="0.3">
      <c r="B2" s="145" t="s">
        <v>43</v>
      </c>
      <c r="C2" s="174"/>
      <c r="D2" s="174"/>
      <c r="E2" s="8"/>
      <c r="F2" s="6"/>
    </row>
    <row r="3" spans="1:8" ht="14.45" customHeight="1" x14ac:dyDescent="0.25">
      <c r="B3" s="1"/>
      <c r="C3" s="170"/>
      <c r="D3" s="170"/>
      <c r="E3" s="170"/>
      <c r="F3" s="170"/>
    </row>
    <row r="4" spans="1:8" x14ac:dyDescent="0.25">
      <c r="B4" s="2" t="s">
        <v>44</v>
      </c>
      <c r="C4" s="3"/>
      <c r="D4" s="7"/>
      <c r="E4" s="7"/>
      <c r="F4" s="7"/>
    </row>
    <row r="5" spans="1:8" ht="43.15" customHeight="1" x14ac:dyDescent="0.25">
      <c r="A5" s="24"/>
      <c r="B5" s="48" t="s">
        <v>86</v>
      </c>
      <c r="C5" s="30"/>
      <c r="D5" s="146"/>
      <c r="E5" s="172" t="s">
        <v>89</v>
      </c>
      <c r="F5" s="173"/>
    </row>
    <row r="6" spans="1:8" ht="3.6" customHeight="1" x14ac:dyDescent="0.25">
      <c r="A6" s="9"/>
      <c r="B6" s="10"/>
      <c r="C6" s="17"/>
      <c r="D6" s="9"/>
      <c r="E6" s="9"/>
      <c r="F6" s="9"/>
    </row>
    <row r="7" spans="1:8" ht="16.5" customHeight="1" x14ac:dyDescent="0.25">
      <c r="A7" s="11"/>
      <c r="B7" s="12"/>
      <c r="C7" s="18"/>
      <c r="D7" s="11"/>
      <c r="E7" s="11"/>
      <c r="F7" s="11"/>
    </row>
    <row r="8" spans="1:8" ht="30" customHeight="1" x14ac:dyDescent="0.25">
      <c r="A8" s="13" t="s">
        <v>7</v>
      </c>
      <c r="B8" s="14" t="s">
        <v>3</v>
      </c>
      <c r="C8" s="13" t="s">
        <v>4</v>
      </c>
      <c r="D8" s="13" t="s">
        <v>6</v>
      </c>
      <c r="E8" s="13" t="s">
        <v>5</v>
      </c>
      <c r="F8" s="13" t="s">
        <v>0</v>
      </c>
      <c r="H8" s="5"/>
    </row>
    <row r="9" spans="1:8" ht="18" customHeight="1" x14ac:dyDescent="0.25">
      <c r="A9" s="15">
        <f>'E.P.F'!A9</f>
        <v>1</v>
      </c>
      <c r="B9" s="15" t="str">
        <f>'E.P.F'!B9</f>
        <v>Installations de chantier</v>
      </c>
      <c r="C9" s="15" t="str">
        <f>'E.P.F'!C9</f>
        <v>fft</v>
      </c>
      <c r="D9" s="40">
        <v>1</v>
      </c>
      <c r="E9" s="19">
        <f>'E.P.F'!D9</f>
        <v>0</v>
      </c>
      <c r="F9" s="163">
        <f>D9*E9</f>
        <v>0</v>
      </c>
    </row>
    <row r="10" spans="1:8" ht="18" customHeight="1" x14ac:dyDescent="0.25">
      <c r="A10" s="15">
        <f>'E.P.F'!A11</f>
        <v>2</v>
      </c>
      <c r="B10" s="15" t="str">
        <f>'E.P.F'!B11</f>
        <v xml:space="preserve">Travaux préparatoires </v>
      </c>
      <c r="C10" s="144" t="str">
        <f>'E.P.F'!C13</f>
        <v>fft</v>
      </c>
      <c r="D10" s="40">
        <v>1</v>
      </c>
      <c r="E10" s="19">
        <f>'E.P.F'!D13</f>
        <v>0</v>
      </c>
      <c r="F10" s="163">
        <f>D10*E10</f>
        <v>0</v>
      </c>
    </row>
    <row r="11" spans="1:8" ht="18" customHeight="1" x14ac:dyDescent="0.25">
      <c r="A11" s="15">
        <f>'E.P.F'!A15</f>
        <v>3</v>
      </c>
      <c r="B11" s="15" t="str">
        <f>'E.P.F'!B15</f>
        <v>Sciage d'enrobé</v>
      </c>
      <c r="C11" s="15" t="str">
        <f>'E.P.F'!C15</f>
        <v>ml</v>
      </c>
      <c r="D11" s="40">
        <v>90</v>
      </c>
      <c r="E11" s="19">
        <f>'E.P.F'!D15</f>
        <v>0</v>
      </c>
      <c r="F11" s="163">
        <f t="shared" ref="F11:F50" si="0">D11*E11</f>
        <v>0</v>
      </c>
    </row>
    <row r="12" spans="1:8" s="135" customFormat="1" ht="18" customHeight="1" x14ac:dyDescent="0.25">
      <c r="A12" s="136">
        <f>'E.P.F'!A17</f>
        <v>4</v>
      </c>
      <c r="B12" s="136" t="str">
        <f>'E.P.F'!B17</f>
        <v>Réfection définitive en enrobé à chaud</v>
      </c>
      <c r="C12" s="136" t="str">
        <f>'E.P.F'!C17</f>
        <v>ml</v>
      </c>
      <c r="D12" s="40">
        <v>75</v>
      </c>
      <c r="E12" s="19">
        <f>'E.P.F'!D17</f>
        <v>0</v>
      </c>
      <c r="F12" s="163">
        <f t="shared" si="0"/>
        <v>0</v>
      </c>
    </row>
    <row r="13" spans="1:8" ht="18" customHeight="1" x14ac:dyDescent="0.25">
      <c r="A13" s="136">
        <f>'E.P.F'!A19</f>
        <v>5</v>
      </c>
      <c r="B13" s="15" t="str">
        <f>'E.P.F'!B19</f>
        <v>Démolition de revêtements</v>
      </c>
      <c r="C13" s="15" t="str">
        <f>'E.P.F'!C19</f>
        <v>m2</v>
      </c>
      <c r="D13" s="40">
        <v>70</v>
      </c>
      <c r="E13" s="19">
        <f>'E.P.F'!D19</f>
        <v>0</v>
      </c>
      <c r="F13" s="163">
        <f t="shared" si="0"/>
        <v>0</v>
      </c>
      <c r="G13" s="37"/>
    </row>
    <row r="14" spans="1:8" s="135" customFormat="1" ht="18" customHeight="1" x14ac:dyDescent="0.25">
      <c r="A14" s="136">
        <f>'E.P.F'!A21</f>
        <v>6</v>
      </c>
      <c r="B14" s="136" t="str">
        <f>'E.P.F'!B21</f>
        <v>Démolition de revêtements - pavés</v>
      </c>
      <c r="C14" s="136" t="str">
        <f>'E.P.F'!C21</f>
        <v>m2</v>
      </c>
      <c r="D14" s="40">
        <v>330</v>
      </c>
      <c r="E14" s="19">
        <f>'E.P.F'!D21</f>
        <v>0</v>
      </c>
      <c r="F14" s="163">
        <f t="shared" si="0"/>
        <v>0</v>
      </c>
      <c r="G14" s="37"/>
    </row>
    <row r="15" spans="1:8" ht="18" customHeight="1" x14ac:dyDescent="0.25">
      <c r="A15" s="136">
        <f>'E.P.F'!A23</f>
        <v>7</v>
      </c>
      <c r="B15" s="15" t="str">
        <f>'E.P.F'!B23</f>
        <v>Terrassements généraux</v>
      </c>
      <c r="C15" s="15" t="str">
        <f>'E.P.F'!C23</f>
        <v>m3</v>
      </c>
      <c r="D15" s="40">
        <v>140</v>
      </c>
      <c r="E15" s="19">
        <f>'E.P.F'!D23</f>
        <v>0</v>
      </c>
      <c r="F15" s="163">
        <f t="shared" si="0"/>
        <v>0</v>
      </c>
      <c r="G15" s="38" t="s">
        <v>38</v>
      </c>
    </row>
    <row r="16" spans="1:8" s="135" customFormat="1" ht="18" customHeight="1" x14ac:dyDescent="0.25">
      <c r="A16" s="136">
        <f>'E.P.F'!A25</f>
        <v>8</v>
      </c>
      <c r="B16" s="136" t="str">
        <f>'E.P.F'!B25</f>
        <v>Création d'une butte en remblai</v>
      </c>
      <c r="C16" s="136" t="str">
        <f>'E.P.F'!C25</f>
        <v>m3</v>
      </c>
      <c r="D16" s="40">
        <v>0</v>
      </c>
      <c r="E16" s="19">
        <f>'E.P.F'!D25</f>
        <v>0</v>
      </c>
      <c r="F16" s="163">
        <f t="shared" si="0"/>
        <v>0</v>
      </c>
      <c r="G16" s="38"/>
    </row>
    <row r="17" spans="1:7" ht="18" customHeight="1" x14ac:dyDescent="0.25">
      <c r="A17" s="15">
        <f>'E.P.F'!A27</f>
        <v>9</v>
      </c>
      <c r="B17" s="15" t="str">
        <f>'E.P.F'!B27</f>
        <v>Tranchée pour canalisation jusqu'à 300 mm de diam. nominal</v>
      </c>
      <c r="C17" s="15" t="str">
        <f>'E.P.F'!C27</f>
        <v>ml</v>
      </c>
      <c r="D17" s="40">
        <v>62</v>
      </c>
      <c r="E17" s="19">
        <f>'E.P.F'!D27</f>
        <v>0</v>
      </c>
      <c r="F17" s="163">
        <f t="shared" si="0"/>
        <v>0</v>
      </c>
    </row>
    <row r="18" spans="1:7" ht="18" customHeight="1" x14ac:dyDescent="0.25">
      <c r="A18" s="15">
        <f>'E.P.F'!A29</f>
        <v>10</v>
      </c>
      <c r="B18" s="15" t="str">
        <f>'E.P.F'!B29</f>
        <v>Regard grille pluvial 50x50</v>
      </c>
      <c r="C18" s="15" t="str">
        <f>'E.P.F'!C29</f>
        <v>u</v>
      </c>
      <c r="D18" s="40">
        <v>2</v>
      </c>
      <c r="E18" s="19">
        <f>'E.P.F'!D29</f>
        <v>0</v>
      </c>
      <c r="F18" s="163">
        <f t="shared" si="0"/>
        <v>0</v>
      </c>
    </row>
    <row r="19" spans="1:7" ht="18" customHeight="1" x14ac:dyDescent="0.25">
      <c r="A19" s="15">
        <f>'E.P.F'!A31</f>
        <v>11</v>
      </c>
      <c r="B19" s="15" t="str">
        <f>'E.P.F'!B31</f>
        <v>Regard de branchement pluvial 40x40</v>
      </c>
      <c r="C19" s="15" t="str">
        <f>'E.P.F'!C31</f>
        <v>u</v>
      </c>
      <c r="D19" s="40">
        <v>1</v>
      </c>
      <c r="E19" s="19">
        <f>'E.P.F'!D31</f>
        <v>0</v>
      </c>
      <c r="F19" s="163">
        <f t="shared" si="0"/>
        <v>0</v>
      </c>
    </row>
    <row r="20" spans="1:7" s="88" customFormat="1" ht="18" customHeight="1" x14ac:dyDescent="0.25">
      <c r="A20" s="136">
        <f>'E.P.F'!A33</f>
        <v>12</v>
      </c>
      <c r="B20" s="136" t="str">
        <f>'E.P.F'!B33</f>
        <v>Croisement de réseau et passage d'obstacle</v>
      </c>
      <c r="C20" s="136" t="str">
        <f>'E.P.F'!C33</f>
        <v>u</v>
      </c>
      <c r="D20" s="40">
        <v>3</v>
      </c>
      <c r="E20" s="19">
        <f>'E.P.F'!D33</f>
        <v>0</v>
      </c>
      <c r="F20" s="163">
        <f t="shared" si="0"/>
        <v>0</v>
      </c>
    </row>
    <row r="21" spans="1:7" ht="18" customHeight="1" x14ac:dyDescent="0.25">
      <c r="A21" s="15">
        <f>'E.P.F'!A35</f>
        <v>13</v>
      </c>
      <c r="B21" s="15" t="str">
        <f>'E.P.F'!B35</f>
        <v>Canalisation PVC SN8 diam. Ext.200</v>
      </c>
      <c r="C21" s="15" t="str">
        <f>'E.P.F'!C35</f>
        <v>ml</v>
      </c>
      <c r="D21" s="40">
        <v>25</v>
      </c>
      <c r="E21" s="19">
        <f>'E.P.F'!D35</f>
        <v>0</v>
      </c>
      <c r="F21" s="163">
        <f t="shared" si="0"/>
        <v>0</v>
      </c>
    </row>
    <row r="22" spans="1:7" ht="18" customHeight="1" x14ac:dyDescent="0.25">
      <c r="A22" s="15">
        <f>'E.P.F'!A37</f>
        <v>14</v>
      </c>
      <c r="B22" s="15" t="str">
        <f>'E.P.F'!B37</f>
        <v>Branchement sur réseau pluvial</v>
      </c>
      <c r="C22" s="15" t="str">
        <f>'E.P.F'!C37</f>
        <v>u</v>
      </c>
      <c r="D22" s="40">
        <v>1</v>
      </c>
      <c r="E22" s="19">
        <f>'E.P.F'!D37</f>
        <v>0</v>
      </c>
      <c r="F22" s="163">
        <f t="shared" si="0"/>
        <v>0</v>
      </c>
    </row>
    <row r="23" spans="1:7" s="135" customFormat="1" ht="18" customHeight="1" x14ac:dyDescent="0.25">
      <c r="A23" s="136">
        <f>'E.P.F'!A39</f>
        <v>15</v>
      </c>
      <c r="B23" s="136" t="str">
        <f>'E.P.F'!B39</f>
        <v>Réhausse perforée de regard grille pluviale</v>
      </c>
      <c r="C23" s="136" t="str">
        <f>'E.P.F'!C39</f>
        <v>u</v>
      </c>
      <c r="D23" s="40">
        <v>0</v>
      </c>
      <c r="E23" s="19">
        <f>'E.P.F'!D39</f>
        <v>0</v>
      </c>
      <c r="F23" s="163">
        <f t="shared" si="0"/>
        <v>0</v>
      </c>
    </row>
    <row r="24" spans="1:7" s="135" customFormat="1" ht="18" customHeight="1" x14ac:dyDescent="0.25">
      <c r="A24" s="136">
        <f>'E.P.F'!A41</f>
        <v>16</v>
      </c>
      <c r="B24" s="136" t="str">
        <f>'E.P.F'!B41</f>
        <v>Remise à niveau d'ouvrages existants</v>
      </c>
      <c r="C24" s="136" t="str">
        <f>'E.P.F'!C41</f>
        <v>u</v>
      </c>
      <c r="D24" s="40">
        <v>2</v>
      </c>
      <c r="E24" s="19">
        <f>'E.P.F'!D41</f>
        <v>0</v>
      </c>
      <c r="F24" s="163">
        <f t="shared" si="0"/>
        <v>0</v>
      </c>
    </row>
    <row r="25" spans="1:7" ht="18" customHeight="1" x14ac:dyDescent="0.25">
      <c r="A25" s="15">
        <f>'E.P.F'!A43</f>
        <v>17</v>
      </c>
      <c r="B25" s="15" t="str">
        <f>'E.P.F'!B43</f>
        <v>Cuve récupérateur d'eau</v>
      </c>
      <c r="C25" s="15" t="str">
        <f>'E.P.F'!C43</f>
        <v>u</v>
      </c>
      <c r="D25" s="40">
        <v>1</v>
      </c>
      <c r="E25" s="19">
        <f>'E.P.F'!D43</f>
        <v>0</v>
      </c>
      <c r="F25" s="163">
        <f t="shared" si="0"/>
        <v>0</v>
      </c>
    </row>
    <row r="26" spans="1:7" ht="18" customHeight="1" x14ac:dyDescent="0.25">
      <c r="A26" s="15">
        <f>'E.P.F'!A45</f>
        <v>18</v>
      </c>
      <c r="B26" s="15" t="str">
        <f>'E.P.F'!B45</f>
        <v>GNT drainante 0/20</v>
      </c>
      <c r="C26" s="15" t="str">
        <f>'E.P.F'!C45</f>
        <v>m3</v>
      </c>
      <c r="D26" s="40">
        <v>35</v>
      </c>
      <c r="E26" s="19">
        <f>'E.P.F'!D45</f>
        <v>0</v>
      </c>
      <c r="F26" s="163">
        <f t="shared" si="0"/>
        <v>0</v>
      </c>
      <c r="G26" t="s">
        <v>37</v>
      </c>
    </row>
    <row r="27" spans="1:7" s="88" customFormat="1" ht="18" customHeight="1" x14ac:dyDescent="0.25">
      <c r="A27" s="136">
        <f>'E.P.F'!A47</f>
        <v>19</v>
      </c>
      <c r="B27" s="136" t="str">
        <f>'E.P.F'!B47</f>
        <v>GNT drainante 20/40</v>
      </c>
      <c r="C27" s="136" t="str">
        <f>'E.P.F'!C47</f>
        <v>m3</v>
      </c>
      <c r="D27" s="40">
        <v>69</v>
      </c>
      <c r="E27" s="19">
        <f>'E.P.F'!D47</f>
        <v>0</v>
      </c>
      <c r="F27" s="163">
        <f t="shared" si="0"/>
        <v>0</v>
      </c>
    </row>
    <row r="28" spans="1:7" ht="18" customHeight="1" x14ac:dyDescent="0.25">
      <c r="A28" s="15">
        <f>'E.P.F'!A49</f>
        <v>20</v>
      </c>
      <c r="B28" s="15" t="str">
        <f>'E.P.F'!B49</f>
        <v>Bordure acier</v>
      </c>
      <c r="C28" s="15" t="str">
        <f>'E.P.F'!C49</f>
        <v>ml</v>
      </c>
      <c r="D28" s="40">
        <v>134</v>
      </c>
      <c r="E28" s="19">
        <f>'E.P.F'!D49</f>
        <v>0</v>
      </c>
      <c r="F28" s="163">
        <f t="shared" si="0"/>
        <v>0</v>
      </c>
    </row>
    <row r="29" spans="1:7" ht="18" customHeight="1" x14ac:dyDescent="0.25">
      <c r="A29" s="15">
        <f>'E.P.F'!A51</f>
        <v>21</v>
      </c>
      <c r="B29" s="15" t="str">
        <f>'E.P.F'!B51</f>
        <v>Bordure bois rondin</v>
      </c>
      <c r="C29" s="15" t="str">
        <f>'E.P.F'!C51</f>
        <v>ml</v>
      </c>
      <c r="D29" s="40">
        <v>0</v>
      </c>
      <c r="E29" s="19">
        <f>'E.P.F'!D51</f>
        <v>0</v>
      </c>
      <c r="F29" s="163">
        <f t="shared" si="0"/>
        <v>0</v>
      </c>
    </row>
    <row r="30" spans="1:7" ht="18" customHeight="1" x14ac:dyDescent="0.25">
      <c r="A30" s="15">
        <f>'E.P.F'!A53</f>
        <v>22</v>
      </c>
      <c r="B30" s="15" t="str">
        <f>'E.P.F'!B53</f>
        <v>Bordure bois rondins verticaux</v>
      </c>
      <c r="C30" s="15" t="str">
        <f>'E.P.F'!C53</f>
        <v>ml</v>
      </c>
      <c r="D30" s="40">
        <v>0</v>
      </c>
      <c r="E30" s="19">
        <f>'E.P.F'!D53</f>
        <v>0</v>
      </c>
      <c r="F30" s="163">
        <f t="shared" si="0"/>
        <v>0</v>
      </c>
    </row>
    <row r="31" spans="1:7" s="135" customFormat="1" ht="18" customHeight="1" x14ac:dyDescent="0.25">
      <c r="A31" s="136">
        <f>'E.P.F'!A55</f>
        <v>23</v>
      </c>
      <c r="B31" s="136" t="str">
        <f>'E.P.F'!B55</f>
        <v>Rondins pas japonais</v>
      </c>
      <c r="C31" s="136" t="str">
        <f>'E.P.F'!C55</f>
        <v>u</v>
      </c>
      <c r="D31" s="40">
        <v>0</v>
      </c>
      <c r="E31" s="19">
        <f>'E.P.F'!D55</f>
        <v>0</v>
      </c>
      <c r="F31" s="163">
        <f t="shared" si="0"/>
        <v>0</v>
      </c>
    </row>
    <row r="32" spans="1:7" ht="18" customHeight="1" x14ac:dyDescent="0.25">
      <c r="A32" s="15">
        <f>'E.P.F'!A57</f>
        <v>24</v>
      </c>
      <c r="B32" s="15" t="str">
        <f>'E.P.F'!B57</f>
        <v>Géotextile</v>
      </c>
      <c r="C32" s="31" t="str">
        <f>'E.P.F'!C57</f>
        <v>m2</v>
      </c>
      <c r="D32" s="40">
        <v>660</v>
      </c>
      <c r="E32" s="19">
        <f>'E.P.F'!D57</f>
        <v>0</v>
      </c>
      <c r="F32" s="163">
        <f t="shared" si="0"/>
        <v>0</v>
      </c>
      <c r="G32" s="29"/>
    </row>
    <row r="33" spans="1:7" s="135" customFormat="1" ht="18" customHeight="1" x14ac:dyDescent="0.25">
      <c r="A33" s="136">
        <f>'E.P.F'!A59</f>
        <v>25</v>
      </c>
      <c r="B33" s="136" t="str">
        <f>'E.P.F'!B59</f>
        <v>Revêtt drainant : pavés drainants grés (recyclage pavés existants)</v>
      </c>
      <c r="C33" s="136" t="str">
        <f>'E.P.F'!C59</f>
        <v>m2</v>
      </c>
      <c r="D33" s="40">
        <v>220</v>
      </c>
      <c r="E33" s="19">
        <f>'E.P.F'!D59</f>
        <v>0</v>
      </c>
      <c r="F33" s="163">
        <f t="shared" si="0"/>
        <v>0</v>
      </c>
      <c r="G33" s="143"/>
    </row>
    <row r="34" spans="1:7" s="135" customFormat="1" ht="18" customHeight="1" x14ac:dyDescent="0.25">
      <c r="A34" s="136">
        <f>'E.P.F'!A61</f>
        <v>26</v>
      </c>
      <c r="B34" s="136" t="str">
        <f>'E.P.F'!B61</f>
        <v>Revêtt drainant : pavés drainants granite gris</v>
      </c>
      <c r="C34" s="136" t="str">
        <f>'E.P.F'!C61</f>
        <v>m2</v>
      </c>
      <c r="D34" s="40">
        <v>115</v>
      </c>
      <c r="E34" s="19">
        <f>'E.P.F'!D61</f>
        <v>0</v>
      </c>
      <c r="F34" s="163">
        <f t="shared" si="0"/>
        <v>0</v>
      </c>
      <c r="G34" s="143"/>
    </row>
    <row r="35" spans="1:7" ht="18" customHeight="1" x14ac:dyDescent="0.25">
      <c r="A35" s="15">
        <f>'E.P.F'!A63</f>
        <v>27</v>
      </c>
      <c r="B35" s="15" t="str">
        <f>'E.P.F'!B63</f>
        <v>Revêtt drainant : béton drainant circulé occasionnellement ép. 15 cm</v>
      </c>
      <c r="C35" s="15" t="str">
        <f>'E.P.F'!C63</f>
        <v>m2</v>
      </c>
      <c r="D35" s="40">
        <v>0</v>
      </c>
      <c r="E35" s="19">
        <f>'E.P.F'!D63</f>
        <v>0</v>
      </c>
      <c r="F35" s="163">
        <f t="shared" si="0"/>
        <v>0</v>
      </c>
    </row>
    <row r="36" spans="1:7" ht="18" customHeight="1" x14ac:dyDescent="0.25">
      <c r="A36" s="15">
        <f>'E.P.F'!A65</f>
        <v>28</v>
      </c>
      <c r="B36" s="15" t="str">
        <f>'E.P.F'!B65</f>
        <v>Dépose-repose clôture panneaux soudés</v>
      </c>
      <c r="C36" s="31" t="str">
        <f>'E.P.F'!C65</f>
        <v>ml</v>
      </c>
      <c r="D36" s="40">
        <v>27</v>
      </c>
      <c r="E36" s="19">
        <f>'E.P.F'!D65</f>
        <v>0</v>
      </c>
      <c r="F36" s="163">
        <f t="shared" si="0"/>
        <v>0</v>
      </c>
    </row>
    <row r="37" spans="1:7" s="135" customFormat="1" ht="18" customHeight="1" x14ac:dyDescent="0.25">
      <c r="A37" s="136">
        <f>'E.P.F'!A67</f>
        <v>29</v>
      </c>
      <c r="B37" s="136" t="str">
        <f>'E.P.F'!B67</f>
        <v>Dépose-repose portillon</v>
      </c>
      <c r="C37" s="136" t="str">
        <f>'E.P.F'!C67</f>
        <v>u</v>
      </c>
      <c r="D37" s="40">
        <v>2</v>
      </c>
      <c r="E37" s="19">
        <f>'E.P.F'!D67</f>
        <v>0</v>
      </c>
      <c r="F37" s="163">
        <f t="shared" si="0"/>
        <v>0</v>
      </c>
    </row>
    <row r="38" spans="1:7" ht="18" customHeight="1" x14ac:dyDescent="0.25">
      <c r="A38" s="15">
        <f>'E.P.F'!A69</f>
        <v>30</v>
      </c>
      <c r="B38" s="15" t="str">
        <f>'E.P.F'!B69</f>
        <v>Marquage peinture au sol</v>
      </c>
      <c r="C38" s="15" t="str">
        <f>'E.P.F'!C69</f>
        <v>fft</v>
      </c>
      <c r="D38" s="40">
        <v>0</v>
      </c>
      <c r="E38" s="19">
        <f>'E.P.F'!D69</f>
        <v>0</v>
      </c>
      <c r="F38" s="163">
        <f t="shared" si="0"/>
        <v>0</v>
      </c>
    </row>
    <row r="39" spans="1:7" s="88" customFormat="1" ht="18" customHeight="1" x14ac:dyDescent="0.25">
      <c r="A39" s="136">
        <f>'E.P.F'!A71</f>
        <v>31</v>
      </c>
      <c r="B39" s="136" t="str">
        <f>'E.P.F'!B71</f>
        <v>Rampe d'accès PMR en béton balayé</v>
      </c>
      <c r="C39" s="136" t="str">
        <f>'E.P.F'!C71</f>
        <v>fft</v>
      </c>
      <c r="D39" s="40">
        <v>1</v>
      </c>
      <c r="E39" s="19">
        <f>'E.P.F'!D71</f>
        <v>0</v>
      </c>
      <c r="F39" s="163">
        <f t="shared" si="0"/>
        <v>0</v>
      </c>
    </row>
    <row r="40" spans="1:7" ht="18" customHeight="1" x14ac:dyDescent="0.25">
      <c r="A40" s="136">
        <f>'E.P.F'!A73</f>
        <v>32</v>
      </c>
      <c r="B40" s="136" t="str">
        <f>'E.P.F'!B73</f>
        <v>Boîtes aux lettres</v>
      </c>
      <c r="C40" s="136" t="str">
        <f>'E.P.F'!C73</f>
        <v>u</v>
      </c>
      <c r="D40" s="40">
        <v>1</v>
      </c>
      <c r="E40" s="19">
        <f>'E.P.F'!D73</f>
        <v>0</v>
      </c>
      <c r="F40" s="163">
        <f t="shared" si="0"/>
        <v>0</v>
      </c>
    </row>
    <row r="41" spans="1:7" s="135" customFormat="1" ht="18" customHeight="1" x14ac:dyDescent="0.25">
      <c r="A41" s="136">
        <f>'E.P.F'!A75</f>
        <v>33</v>
      </c>
      <c r="B41" s="136" t="str">
        <f>'E.P.F'!B75</f>
        <v>Tranchée pour réseau d'éclairage</v>
      </c>
      <c r="C41" s="136" t="str">
        <f>'E.P.F'!C75</f>
        <v>ml</v>
      </c>
      <c r="D41" s="40">
        <v>35</v>
      </c>
      <c r="E41" s="19">
        <f>'E.P.F'!D75</f>
        <v>0</v>
      </c>
      <c r="F41" s="163">
        <f t="shared" si="0"/>
        <v>0</v>
      </c>
    </row>
    <row r="42" spans="1:7" ht="18" customHeight="1" x14ac:dyDescent="0.25">
      <c r="A42" s="136">
        <f>'E.P.F'!A77</f>
        <v>34</v>
      </c>
      <c r="B42" s="136" t="str">
        <f>'E.P.F'!B77</f>
        <v>Fourreau TPC ø 63 mm aiguillé</v>
      </c>
      <c r="C42" s="136" t="str">
        <f>'E.P.F'!C77</f>
        <v>ml</v>
      </c>
      <c r="D42" s="40">
        <v>45</v>
      </c>
      <c r="E42" s="19">
        <f>'E.P.F'!D77</f>
        <v>0</v>
      </c>
      <c r="F42" s="163">
        <f t="shared" si="0"/>
        <v>0</v>
      </c>
    </row>
    <row r="43" spans="1:7" s="88" customFormat="1" ht="18" customHeight="1" x14ac:dyDescent="0.25">
      <c r="A43" s="136">
        <f>'E.P.F'!A79</f>
        <v>35</v>
      </c>
      <c r="B43" s="136" t="str">
        <f>'E.P.F'!B79</f>
        <v>Câble cuivre</v>
      </c>
      <c r="C43" s="136" t="str">
        <f>'E.P.F'!C79</f>
        <v>ml</v>
      </c>
      <c r="D43" s="40">
        <v>0</v>
      </c>
      <c r="E43" s="19">
        <f>'E.P.F'!D79</f>
        <v>0</v>
      </c>
      <c r="F43" s="163">
        <f t="shared" si="0"/>
        <v>0</v>
      </c>
    </row>
    <row r="44" spans="1:7" s="135" customFormat="1" ht="18" customHeight="1" x14ac:dyDescent="0.25">
      <c r="A44" s="136">
        <f>'E.P.F'!A81</f>
        <v>36</v>
      </c>
      <c r="B44" s="136" t="str">
        <f>'E.P.F'!B81</f>
        <v>Câblette</v>
      </c>
      <c r="C44" s="136" t="str">
        <f>'E.P.F'!C81</f>
        <v>ml</v>
      </c>
      <c r="D44" s="40">
        <f>4*2.5</f>
        <v>10</v>
      </c>
      <c r="E44" s="19">
        <f>'E.P.F'!D81</f>
        <v>0</v>
      </c>
      <c r="F44" s="163">
        <f t="shared" si="0"/>
        <v>0</v>
      </c>
    </row>
    <row r="45" spans="1:7" s="88" customFormat="1" ht="18" customHeight="1" x14ac:dyDescent="0.25">
      <c r="A45" s="136">
        <f>'E.P.F'!A83</f>
        <v>37</v>
      </c>
      <c r="B45" s="136" t="str">
        <f>'E.P.F'!B83</f>
        <v>Raccordement au réseau électrique</v>
      </c>
      <c r="C45" s="136" t="str">
        <f>'E.P.F'!C83</f>
        <v>u</v>
      </c>
      <c r="D45" s="40">
        <v>1</v>
      </c>
      <c r="E45" s="19">
        <f>'E.P.F'!D83</f>
        <v>0</v>
      </c>
      <c r="F45" s="163">
        <f t="shared" si="0"/>
        <v>0</v>
      </c>
    </row>
    <row r="46" spans="1:7" ht="18" customHeight="1" x14ac:dyDescent="0.25">
      <c r="A46" s="136">
        <f>'E.P.F'!A85</f>
        <v>38</v>
      </c>
      <c r="B46" s="136" t="str">
        <f>'E.P.F'!B85</f>
        <v>Armoire de commande</v>
      </c>
      <c r="C46" s="136" t="str">
        <f>'E.P.F'!C85</f>
        <v>u</v>
      </c>
      <c r="D46" s="40">
        <v>1</v>
      </c>
      <c r="E46" s="19">
        <f>'E.P.F'!D85</f>
        <v>0</v>
      </c>
      <c r="F46" s="163">
        <f t="shared" si="0"/>
        <v>0</v>
      </c>
    </row>
    <row r="47" spans="1:7" s="88" customFormat="1" ht="18" customHeight="1" x14ac:dyDescent="0.25">
      <c r="A47" s="136">
        <f>'E.P.F'!A87</f>
        <v>39</v>
      </c>
      <c r="B47" s="136" t="str">
        <f>'E.P.F'!B87</f>
        <v>Projecteur encastré lumière rasante</v>
      </c>
      <c r="C47" s="136" t="str">
        <f>'E.P.F'!C87</f>
        <v>u</v>
      </c>
      <c r="D47" s="40">
        <v>0</v>
      </c>
      <c r="E47" s="19">
        <f>'E.P.F'!D87</f>
        <v>0</v>
      </c>
      <c r="F47" s="163">
        <f t="shared" si="0"/>
        <v>0</v>
      </c>
    </row>
    <row r="48" spans="1:7" s="135" customFormat="1" ht="18" customHeight="1" x14ac:dyDescent="0.25">
      <c r="A48" s="136">
        <f>'E.P.F'!A89</f>
        <v>40</v>
      </c>
      <c r="B48" s="136" t="str">
        <f>'E.P.F'!B89</f>
        <v>Regard de tirage 40 x 40 cm</v>
      </c>
      <c r="C48" s="136" t="str">
        <f>'E.P.F'!C89</f>
        <v>u</v>
      </c>
      <c r="D48" s="40">
        <v>3</v>
      </c>
      <c r="E48" s="19">
        <f>'E.P.F'!D89</f>
        <v>0</v>
      </c>
      <c r="F48" s="163">
        <f t="shared" si="0"/>
        <v>0</v>
      </c>
    </row>
    <row r="49" spans="1:6" s="135" customFormat="1" ht="18" customHeight="1" x14ac:dyDescent="0.25">
      <c r="A49" s="136">
        <f>'E.P.F'!A91</f>
        <v>41</v>
      </c>
      <c r="B49" s="136" t="str">
        <f>'E.P.F'!B91</f>
        <v>Contrôle du réseau d'éclairage</v>
      </c>
      <c r="C49" s="136" t="str">
        <f>'E.P.F'!C91</f>
        <v>fft</v>
      </c>
      <c r="D49" s="40">
        <v>0</v>
      </c>
      <c r="E49" s="19">
        <f>'E.P.F'!D91</f>
        <v>0</v>
      </c>
      <c r="F49" s="163">
        <f t="shared" si="0"/>
        <v>0</v>
      </c>
    </row>
    <row r="50" spans="1:6" s="135" customFormat="1" ht="18" customHeight="1" x14ac:dyDescent="0.25">
      <c r="A50" s="136">
        <f>'E.P.F'!A93</f>
        <v>42</v>
      </c>
      <c r="B50" s="136" t="str">
        <f>'E.P.F'!B93</f>
        <v>Borne escamotable</v>
      </c>
      <c r="C50" s="136" t="str">
        <f>'E.P.F'!C93</f>
        <v>u</v>
      </c>
      <c r="D50" s="40">
        <v>2</v>
      </c>
      <c r="E50" s="19">
        <f>'E.P.F'!D93</f>
        <v>0</v>
      </c>
      <c r="F50" s="163">
        <f t="shared" si="0"/>
        <v>0</v>
      </c>
    </row>
    <row r="51" spans="1:6" ht="9.75" customHeight="1" x14ac:dyDescent="0.25">
      <c r="A51" s="15"/>
      <c r="B51" s="15"/>
      <c r="C51" s="15"/>
      <c r="D51" s="40"/>
      <c r="E51" s="19"/>
      <c r="F51" s="39"/>
    </row>
    <row r="52" spans="1:6" ht="18" customHeight="1" x14ac:dyDescent="0.25">
      <c r="A52" s="15"/>
      <c r="B52" s="20" t="s">
        <v>14</v>
      </c>
      <c r="C52" s="36"/>
      <c r="D52" s="19"/>
      <c r="E52" s="19"/>
      <c r="F52" s="46">
        <f>SUM(F9:F51)</f>
        <v>0</v>
      </c>
    </row>
    <row r="53" spans="1:6" x14ac:dyDescent="0.25">
      <c r="A53" s="15"/>
      <c r="B53" s="41" t="s">
        <v>40</v>
      </c>
      <c r="C53" s="36"/>
      <c r="D53" s="19"/>
      <c r="E53" s="19"/>
      <c r="F53" s="19">
        <f>F52*0.2</f>
        <v>0</v>
      </c>
    </row>
    <row r="54" spans="1:6" x14ac:dyDescent="0.25">
      <c r="A54" s="15"/>
      <c r="B54" s="20" t="s">
        <v>39</v>
      </c>
      <c r="C54" s="36"/>
      <c r="D54" s="19"/>
      <c r="E54" s="19"/>
      <c r="F54" s="16">
        <f>SUM(F52:F53)</f>
        <v>0</v>
      </c>
    </row>
    <row r="55" spans="1:6" ht="25.15" customHeight="1" x14ac:dyDescent="0.25">
      <c r="A55" s="23"/>
      <c r="B55" s="21"/>
      <c r="C55" s="22"/>
      <c r="D55" s="21"/>
      <c r="E55" s="21"/>
      <c r="F55" s="21"/>
    </row>
    <row r="57" spans="1:6" ht="36" customHeight="1" x14ac:dyDescent="0.25"/>
    <row r="58" spans="1:6" x14ac:dyDescent="0.25">
      <c r="E58" s="164"/>
      <c r="F58" s="85"/>
    </row>
    <row r="59" spans="1:6" x14ac:dyDescent="0.25">
      <c r="E59" s="164"/>
      <c r="F59" s="85"/>
    </row>
    <row r="60" spans="1:6" x14ac:dyDescent="0.25">
      <c r="E60" s="165"/>
      <c r="F60" s="85"/>
    </row>
    <row r="61" spans="1:6" x14ac:dyDescent="0.25">
      <c r="E61" s="165"/>
      <c r="F61" s="85"/>
    </row>
    <row r="62" spans="1:6" x14ac:dyDescent="0.25">
      <c r="E62" s="166"/>
      <c r="F62" s="167"/>
    </row>
  </sheetData>
  <sheetProtection algorithmName="SHA-512" hashValue="h/RB/hoPkTxaCIcpj5S24ghW4JrZieMxdI5ITmkTxV3K+N0iYCrpMAjTB/ogW/E730M2+JGBuyl+LQ0Ixhz1lQ==" saltValue="JLgZnnE167q+XeRZnBIO3Q==" spinCount="100000" sheet="1" objects="1" scenarios="1"/>
  <mergeCells count="4">
    <mergeCell ref="C1:F1"/>
    <mergeCell ref="C3:F3"/>
    <mergeCell ref="E5:F5"/>
    <mergeCell ref="C2:D2"/>
  </mergeCells>
  <phoneticPr fontId="10" type="noConversion"/>
  <pageMargins left="0.70866141732283472" right="0.70866141732283472" top="0.74803149606299213" bottom="0.55118110236220474" header="0.31496062992125984" footer="0.31496062992125984"/>
  <pageSetup paperSize="9" scale="79" orientation="portrait" r:id="rId1"/>
  <headerFooter>
    <oddFooter>&amp;LCEREG&amp;R&amp;P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2309-52FA-44C5-890B-5889FC8DB47F}">
  <dimension ref="A1:H62"/>
  <sheetViews>
    <sheetView view="pageBreakPreview" zoomScale="118" zoomScaleNormal="100" zoomScaleSheetLayoutView="118" workbookViewId="0">
      <selection activeCell="D12" sqref="D12"/>
    </sheetView>
  </sheetViews>
  <sheetFormatPr baseColWidth="10" defaultRowHeight="15" x14ac:dyDescent="0.25"/>
  <cols>
    <col min="1" max="1" width="4" customWidth="1"/>
    <col min="2" max="2" width="54.5703125" customWidth="1"/>
    <col min="3" max="3" width="7.7109375" style="47" customWidth="1"/>
    <col min="4" max="4" width="10" style="5" bestFit="1" customWidth="1"/>
    <col min="5" max="5" width="15.5703125" style="5" customWidth="1"/>
    <col min="6" max="6" width="17.42578125" style="5" customWidth="1"/>
  </cols>
  <sheetData>
    <row r="1" spans="1:8" ht="15.75" customHeight="1" x14ac:dyDescent="0.25">
      <c r="C1" s="171"/>
      <c r="D1" s="171"/>
      <c r="E1" s="171"/>
      <c r="F1" s="171"/>
    </row>
    <row r="2" spans="1:8" ht="28.5" customHeight="1" x14ac:dyDescent="0.3">
      <c r="B2" s="145" t="s">
        <v>43</v>
      </c>
      <c r="C2" s="174"/>
      <c r="D2" s="174"/>
      <c r="E2" s="8"/>
      <c r="F2" s="6"/>
    </row>
    <row r="3" spans="1:8" ht="14.45" customHeight="1" x14ac:dyDescent="0.25">
      <c r="B3" s="1"/>
      <c r="C3" s="170"/>
      <c r="D3" s="170"/>
      <c r="E3" s="170"/>
      <c r="F3" s="170"/>
    </row>
    <row r="4" spans="1:8" x14ac:dyDescent="0.25">
      <c r="B4" s="2" t="s">
        <v>44</v>
      </c>
      <c r="C4" s="3"/>
      <c r="D4" s="7"/>
      <c r="E4" s="7"/>
      <c r="F4" s="7"/>
    </row>
    <row r="5" spans="1:8" ht="43.15" customHeight="1" x14ac:dyDescent="0.25">
      <c r="A5" s="24"/>
      <c r="B5" s="48" t="s">
        <v>90</v>
      </c>
      <c r="C5" s="30"/>
      <c r="D5" s="146"/>
      <c r="E5" s="172" t="s">
        <v>49</v>
      </c>
      <c r="F5" s="173"/>
    </row>
    <row r="6" spans="1:8" ht="3.6" customHeight="1" x14ac:dyDescent="0.25">
      <c r="A6" s="9"/>
      <c r="B6" s="10"/>
      <c r="C6" s="17"/>
      <c r="D6" s="9"/>
      <c r="E6" s="9"/>
      <c r="F6" s="9"/>
    </row>
    <row r="7" spans="1:8" ht="16.5" customHeight="1" x14ac:dyDescent="0.25">
      <c r="A7" s="11"/>
      <c r="B7" s="12"/>
      <c r="C7" s="18"/>
      <c r="D7" s="11"/>
      <c r="E7" s="11"/>
      <c r="F7" s="11"/>
    </row>
    <row r="8" spans="1:8" ht="30" customHeight="1" x14ac:dyDescent="0.25">
      <c r="A8" s="13" t="s">
        <v>7</v>
      </c>
      <c r="B8" s="14" t="s">
        <v>3</v>
      </c>
      <c r="C8" s="13" t="s">
        <v>4</v>
      </c>
      <c r="D8" s="13" t="s">
        <v>6</v>
      </c>
      <c r="E8" s="13" t="s">
        <v>5</v>
      </c>
      <c r="F8" s="13" t="s">
        <v>0</v>
      </c>
      <c r="H8" s="5"/>
    </row>
    <row r="9" spans="1:8" ht="18" customHeight="1" x14ac:dyDescent="0.25">
      <c r="A9" s="15">
        <f>'E.P.F'!A9</f>
        <v>1</v>
      </c>
      <c r="B9" s="15" t="str">
        <f>'E.P.F'!B9</f>
        <v>Installations de chantier</v>
      </c>
      <c r="C9" s="15" t="str">
        <f>'E.P.F'!C9</f>
        <v>fft</v>
      </c>
      <c r="D9" s="40">
        <v>1</v>
      </c>
      <c r="E9" s="19">
        <f>'E.P.F'!D9</f>
        <v>0</v>
      </c>
      <c r="F9" s="163">
        <f>D9*E9</f>
        <v>0</v>
      </c>
    </row>
    <row r="10" spans="1:8" ht="18" customHeight="1" x14ac:dyDescent="0.25">
      <c r="A10" s="15">
        <f>'E.P.F'!A11</f>
        <v>2</v>
      </c>
      <c r="B10" s="15" t="str">
        <f>'E.P.F'!B11</f>
        <v xml:space="preserve">Travaux préparatoires </v>
      </c>
      <c r="C10" s="144" t="str">
        <f>'E.P.F'!C14</f>
        <v>fft</v>
      </c>
      <c r="D10" s="40">
        <v>1</v>
      </c>
      <c r="E10" s="19">
        <f>'E.P.F'!D14</f>
        <v>0</v>
      </c>
      <c r="F10" s="163">
        <f>D10*E10</f>
        <v>0</v>
      </c>
    </row>
    <row r="11" spans="1:8" ht="18" customHeight="1" x14ac:dyDescent="0.25">
      <c r="A11" s="15">
        <f>'E.P.F'!A15</f>
        <v>3</v>
      </c>
      <c r="B11" s="15" t="str">
        <f>'E.P.F'!B15</f>
        <v>Sciage d'enrobé</v>
      </c>
      <c r="C11" s="15" t="str">
        <f>'E.P.F'!C15</f>
        <v>ml</v>
      </c>
      <c r="D11" s="40">
        <v>20</v>
      </c>
      <c r="E11" s="19">
        <f>'E.P.F'!D15</f>
        <v>0</v>
      </c>
      <c r="F11" s="163">
        <f t="shared" ref="F11:F50" si="0">D11*E11</f>
        <v>0</v>
      </c>
    </row>
    <row r="12" spans="1:8" s="135" customFormat="1" ht="18" customHeight="1" x14ac:dyDescent="0.25">
      <c r="A12" s="136">
        <f>'E.P.F'!A17</f>
        <v>4</v>
      </c>
      <c r="B12" s="136" t="str">
        <f>'E.P.F'!B17</f>
        <v>Réfection définitive en enrobé à chaud</v>
      </c>
      <c r="C12" s="136" t="str">
        <f>'E.P.F'!C17</f>
        <v>ml</v>
      </c>
      <c r="D12" s="40">
        <v>10</v>
      </c>
      <c r="E12" s="19">
        <f>'E.P.F'!D17</f>
        <v>0</v>
      </c>
      <c r="F12" s="163">
        <f t="shared" si="0"/>
        <v>0</v>
      </c>
    </row>
    <row r="13" spans="1:8" ht="18" customHeight="1" x14ac:dyDescent="0.25">
      <c r="A13" s="136">
        <f>'E.P.F'!A19</f>
        <v>5</v>
      </c>
      <c r="B13" s="15" t="str">
        <f>'E.P.F'!B19</f>
        <v>Démolition de revêtements</v>
      </c>
      <c r="C13" s="15" t="str">
        <f>'E.P.F'!C19</f>
        <v>m2</v>
      </c>
      <c r="D13" s="40">
        <v>1850</v>
      </c>
      <c r="E13" s="19">
        <f>'E.P.F'!D19</f>
        <v>0</v>
      </c>
      <c r="F13" s="163">
        <f t="shared" si="0"/>
        <v>0</v>
      </c>
      <c r="G13" s="37"/>
    </row>
    <row r="14" spans="1:8" s="135" customFormat="1" ht="18" customHeight="1" x14ac:dyDescent="0.25">
      <c r="A14" s="136">
        <f>'E.P.F'!A21</f>
        <v>6</v>
      </c>
      <c r="B14" s="136" t="str">
        <f>'E.P.F'!B21</f>
        <v>Démolition de revêtements - pavés</v>
      </c>
      <c r="C14" s="136" t="str">
        <f>'E.P.F'!C21</f>
        <v>m2</v>
      </c>
      <c r="D14" s="40">
        <v>0</v>
      </c>
      <c r="E14" s="19">
        <f>'E.P.F'!D21</f>
        <v>0</v>
      </c>
      <c r="F14" s="163">
        <f t="shared" si="0"/>
        <v>0</v>
      </c>
      <c r="G14" s="37"/>
    </row>
    <row r="15" spans="1:8" ht="18" customHeight="1" x14ac:dyDescent="0.25">
      <c r="A15" s="136">
        <f>'E.P.F'!A23</f>
        <v>7</v>
      </c>
      <c r="B15" s="15" t="str">
        <f>'E.P.F'!B23</f>
        <v>Terrassements généraux</v>
      </c>
      <c r="C15" s="15" t="str">
        <f>'E.P.F'!C23</f>
        <v>m3</v>
      </c>
      <c r="D15" s="40">
        <v>1030</v>
      </c>
      <c r="E15" s="19">
        <f>'E.P.F'!D23</f>
        <v>0</v>
      </c>
      <c r="F15" s="163">
        <f t="shared" si="0"/>
        <v>0</v>
      </c>
      <c r="G15" s="38"/>
    </row>
    <row r="16" spans="1:8" s="135" customFormat="1" ht="18" customHeight="1" x14ac:dyDescent="0.25">
      <c r="A16" s="136">
        <f>'E.P.F'!A25</f>
        <v>8</v>
      </c>
      <c r="B16" s="136" t="str">
        <f>'E.P.F'!B25</f>
        <v>Création d'une butte en remblai</v>
      </c>
      <c r="C16" s="136" t="str">
        <f>'E.P.F'!C25</f>
        <v>m3</v>
      </c>
      <c r="D16" s="40">
        <v>33</v>
      </c>
      <c r="E16" s="19">
        <f>'E.P.F'!D25</f>
        <v>0</v>
      </c>
      <c r="F16" s="163">
        <f t="shared" si="0"/>
        <v>0</v>
      </c>
      <c r="G16" s="38"/>
    </row>
    <row r="17" spans="1:7" ht="18" customHeight="1" x14ac:dyDescent="0.25">
      <c r="A17" s="15">
        <f>'E.P.F'!A27</f>
        <v>9</v>
      </c>
      <c r="B17" s="15" t="str">
        <f>'E.P.F'!B27</f>
        <v>Tranchée pour canalisation jusqu'à 300 mm de diam. nominal</v>
      </c>
      <c r="C17" s="15" t="str">
        <f>'E.P.F'!C27</f>
        <v>ml</v>
      </c>
      <c r="D17" s="40">
        <v>37</v>
      </c>
      <c r="E17" s="19">
        <f>'E.P.F'!D27</f>
        <v>0</v>
      </c>
      <c r="F17" s="163">
        <f t="shared" si="0"/>
        <v>0</v>
      </c>
    </row>
    <row r="18" spans="1:7" ht="18" customHeight="1" x14ac:dyDescent="0.25">
      <c r="A18" s="15">
        <f>'E.P.F'!A29</f>
        <v>10</v>
      </c>
      <c r="B18" s="15" t="str">
        <f>'E.P.F'!B29</f>
        <v>Regard grille pluvial 50x50</v>
      </c>
      <c r="C18" s="15" t="str">
        <f>'E.P.F'!C29</f>
        <v>u</v>
      </c>
      <c r="D18" s="40">
        <v>3</v>
      </c>
      <c r="E18" s="19">
        <f>'E.P.F'!D29</f>
        <v>0</v>
      </c>
      <c r="F18" s="163">
        <f t="shared" si="0"/>
        <v>0</v>
      </c>
    </row>
    <row r="19" spans="1:7" ht="18" customHeight="1" x14ac:dyDescent="0.25">
      <c r="A19" s="15">
        <f>'E.P.F'!A31</f>
        <v>11</v>
      </c>
      <c r="B19" s="15" t="str">
        <f>'E.P.F'!B31</f>
        <v>Regard de branchement pluvial 40x40</v>
      </c>
      <c r="C19" s="15" t="str">
        <f>'E.P.F'!C31</f>
        <v>u</v>
      </c>
      <c r="D19" s="40">
        <v>1</v>
      </c>
      <c r="E19" s="19">
        <f>'E.P.F'!D31</f>
        <v>0</v>
      </c>
      <c r="F19" s="163">
        <f t="shared" si="0"/>
        <v>0</v>
      </c>
    </row>
    <row r="20" spans="1:7" s="88" customFormat="1" ht="18" customHeight="1" x14ac:dyDescent="0.25">
      <c r="A20" s="136">
        <f>'E.P.F'!A33</f>
        <v>12</v>
      </c>
      <c r="B20" s="136" t="str">
        <f>'E.P.F'!B33</f>
        <v>Croisement de réseau et passage d'obstacle</v>
      </c>
      <c r="C20" s="136" t="str">
        <f>'E.P.F'!C33</f>
        <v>u</v>
      </c>
      <c r="D20" s="40">
        <v>1</v>
      </c>
      <c r="E20" s="19">
        <f>'E.P.F'!D33</f>
        <v>0</v>
      </c>
      <c r="F20" s="163">
        <f t="shared" si="0"/>
        <v>0</v>
      </c>
    </row>
    <row r="21" spans="1:7" ht="18" customHeight="1" x14ac:dyDescent="0.25">
      <c r="A21" s="15">
        <f>'E.P.F'!A35</f>
        <v>13</v>
      </c>
      <c r="B21" s="15" t="str">
        <f>'E.P.F'!B35</f>
        <v>Canalisation PVC SN8 diam. Ext.200</v>
      </c>
      <c r="C21" s="15" t="str">
        <f>'E.P.F'!C35</f>
        <v>ml</v>
      </c>
      <c r="D21" s="40">
        <v>53</v>
      </c>
      <c r="E21" s="19">
        <f>'E.P.F'!D35</f>
        <v>0</v>
      </c>
      <c r="F21" s="163">
        <f t="shared" si="0"/>
        <v>0</v>
      </c>
    </row>
    <row r="22" spans="1:7" ht="18" customHeight="1" x14ac:dyDescent="0.25">
      <c r="A22" s="15">
        <f>'E.P.F'!A37</f>
        <v>14</v>
      </c>
      <c r="B22" s="15" t="str">
        <f>'E.P.F'!B37</f>
        <v>Branchement sur réseau pluvial</v>
      </c>
      <c r="C22" s="15" t="str">
        <f>'E.P.F'!C37</f>
        <v>u</v>
      </c>
      <c r="D22" s="40">
        <v>1</v>
      </c>
      <c r="E22" s="19">
        <f>'E.P.F'!D37</f>
        <v>0</v>
      </c>
      <c r="F22" s="163">
        <f t="shared" si="0"/>
        <v>0</v>
      </c>
    </row>
    <row r="23" spans="1:7" s="135" customFormat="1" ht="18" customHeight="1" x14ac:dyDescent="0.25">
      <c r="A23" s="136">
        <f>'E.P.F'!A39</f>
        <v>15</v>
      </c>
      <c r="B23" s="136" t="str">
        <f>'E.P.F'!B39</f>
        <v>Réhausse perforée de regard grille pluviale</v>
      </c>
      <c r="C23" s="136" t="str">
        <f>'E.P.F'!C39</f>
        <v>u</v>
      </c>
      <c r="D23" s="40">
        <v>4</v>
      </c>
      <c r="E23" s="19">
        <f>'E.P.F'!D39</f>
        <v>0</v>
      </c>
      <c r="F23" s="163">
        <f t="shared" si="0"/>
        <v>0</v>
      </c>
    </row>
    <row r="24" spans="1:7" s="135" customFormat="1" ht="18" customHeight="1" x14ac:dyDescent="0.25">
      <c r="A24" s="136">
        <f>'E.P.F'!A41</f>
        <v>16</v>
      </c>
      <c r="B24" s="136" t="str">
        <f>'E.P.F'!B41</f>
        <v>Remise à niveau d'ouvrages existants</v>
      </c>
      <c r="C24" s="136" t="str">
        <f>'E.P.F'!C41</f>
        <v>u</v>
      </c>
      <c r="D24" s="40">
        <v>8</v>
      </c>
      <c r="E24" s="19">
        <f>'E.P.F'!D41</f>
        <v>0</v>
      </c>
      <c r="F24" s="163">
        <f t="shared" si="0"/>
        <v>0</v>
      </c>
    </row>
    <row r="25" spans="1:7" ht="18" customHeight="1" x14ac:dyDescent="0.25">
      <c r="A25" s="15">
        <f>'E.P.F'!A43</f>
        <v>17</v>
      </c>
      <c r="B25" s="15" t="str">
        <f>'E.P.F'!B43</f>
        <v>Cuve récupérateur d'eau</v>
      </c>
      <c r="C25" s="15" t="str">
        <f>'E.P.F'!C43</f>
        <v>u</v>
      </c>
      <c r="D25" s="40">
        <v>3</v>
      </c>
      <c r="E25" s="19">
        <f>'E.P.F'!D43</f>
        <v>0</v>
      </c>
      <c r="F25" s="163">
        <f t="shared" si="0"/>
        <v>0</v>
      </c>
    </row>
    <row r="26" spans="1:7" ht="18" customHeight="1" x14ac:dyDescent="0.25">
      <c r="A26" s="15">
        <f>'E.P.F'!A45</f>
        <v>18</v>
      </c>
      <c r="B26" s="15" t="str">
        <f>'E.P.F'!B45</f>
        <v>GNT drainante 0/20</v>
      </c>
      <c r="C26" s="15" t="str">
        <f>'E.P.F'!C45</f>
        <v>m3</v>
      </c>
      <c r="D26" s="40">
        <v>133</v>
      </c>
      <c r="E26" s="19">
        <f>'E.P.F'!D45</f>
        <v>0</v>
      </c>
      <c r="F26" s="163">
        <f t="shared" si="0"/>
        <v>0</v>
      </c>
      <c r="G26" t="s">
        <v>37</v>
      </c>
    </row>
    <row r="27" spans="1:7" s="88" customFormat="1" ht="18" customHeight="1" x14ac:dyDescent="0.25">
      <c r="A27" s="136">
        <f>'E.P.F'!A47</f>
        <v>19</v>
      </c>
      <c r="B27" s="136" t="str">
        <f>'E.P.F'!B47</f>
        <v>GNT drainante 20/40</v>
      </c>
      <c r="C27" s="136" t="str">
        <f>'E.P.F'!C47</f>
        <v>m3</v>
      </c>
      <c r="D27" s="40">
        <v>266</v>
      </c>
      <c r="E27" s="19">
        <f>'E.P.F'!D47</f>
        <v>0</v>
      </c>
      <c r="F27" s="163">
        <f t="shared" si="0"/>
        <v>0</v>
      </c>
    </row>
    <row r="28" spans="1:7" ht="18" customHeight="1" x14ac:dyDescent="0.25">
      <c r="A28" s="15">
        <f>'E.P.F'!A49</f>
        <v>20</v>
      </c>
      <c r="B28" s="15" t="str">
        <f>'E.P.F'!B49</f>
        <v>Bordure acier</v>
      </c>
      <c r="C28" s="15" t="str">
        <f>'E.P.F'!C49</f>
        <v>ml</v>
      </c>
      <c r="D28" s="40">
        <v>202</v>
      </c>
      <c r="E28" s="19">
        <f>'E.P.F'!D49</f>
        <v>0</v>
      </c>
      <c r="F28" s="163">
        <f t="shared" si="0"/>
        <v>0</v>
      </c>
    </row>
    <row r="29" spans="1:7" ht="18" customHeight="1" x14ac:dyDescent="0.25">
      <c r="A29" s="15">
        <f>'E.P.F'!A51</f>
        <v>21</v>
      </c>
      <c r="B29" s="15" t="str">
        <f>'E.P.F'!B51</f>
        <v>Bordure bois rondin</v>
      </c>
      <c r="C29" s="15" t="str">
        <f>'E.P.F'!C51</f>
        <v>ml</v>
      </c>
      <c r="D29" s="40">
        <v>20</v>
      </c>
      <c r="E29" s="19">
        <f>'E.P.F'!D51</f>
        <v>0</v>
      </c>
      <c r="F29" s="163">
        <f t="shared" si="0"/>
        <v>0</v>
      </c>
    </row>
    <row r="30" spans="1:7" ht="18" customHeight="1" x14ac:dyDescent="0.25">
      <c r="A30" s="15">
        <f>'E.P.F'!A53</f>
        <v>22</v>
      </c>
      <c r="B30" s="15" t="str">
        <f>'E.P.F'!B53</f>
        <v>Bordure bois rondins verticaux</v>
      </c>
      <c r="C30" s="15" t="str">
        <f>'E.P.F'!C53</f>
        <v>ml</v>
      </c>
      <c r="D30" s="40">
        <v>14</v>
      </c>
      <c r="E30" s="19">
        <f>'E.P.F'!D53</f>
        <v>0</v>
      </c>
      <c r="F30" s="163">
        <f t="shared" si="0"/>
        <v>0</v>
      </c>
    </row>
    <row r="31" spans="1:7" s="135" customFormat="1" ht="18" customHeight="1" x14ac:dyDescent="0.25">
      <c r="A31" s="136">
        <f>'E.P.F'!A55</f>
        <v>23</v>
      </c>
      <c r="B31" s="136" t="str">
        <f>'E.P.F'!B55</f>
        <v>Rondins pas japonais</v>
      </c>
      <c r="C31" s="136" t="str">
        <f>'E.P.F'!C55</f>
        <v>u</v>
      </c>
      <c r="D31" s="40">
        <v>50</v>
      </c>
      <c r="E31" s="19">
        <f>'E.P.F'!D55</f>
        <v>0</v>
      </c>
      <c r="F31" s="163">
        <f t="shared" si="0"/>
        <v>0</v>
      </c>
    </row>
    <row r="32" spans="1:7" ht="18" customHeight="1" x14ac:dyDescent="0.25">
      <c r="A32" s="15">
        <f>'E.P.F'!A57</f>
        <v>24</v>
      </c>
      <c r="B32" s="15" t="str">
        <f>'E.P.F'!B57</f>
        <v>Géotextile</v>
      </c>
      <c r="C32" s="31" t="str">
        <f>'E.P.F'!C57</f>
        <v>m2</v>
      </c>
      <c r="D32" s="40">
        <v>3000</v>
      </c>
      <c r="E32" s="19">
        <f>'E.P.F'!D57</f>
        <v>0</v>
      </c>
      <c r="F32" s="163">
        <f t="shared" si="0"/>
        <v>0</v>
      </c>
      <c r="G32" s="29"/>
    </row>
    <row r="33" spans="1:7" s="135" customFormat="1" ht="18" customHeight="1" x14ac:dyDescent="0.25">
      <c r="A33" s="136">
        <f>'E.P.F'!A59</f>
        <v>25</v>
      </c>
      <c r="B33" s="136" t="str">
        <f>'E.P.F'!B59</f>
        <v>Revêtt drainant : pavés drainants grés (recyclage pavés existants)</v>
      </c>
      <c r="C33" s="136" t="str">
        <f>'E.P.F'!C59</f>
        <v>m2</v>
      </c>
      <c r="D33" s="40">
        <v>0</v>
      </c>
      <c r="E33" s="19">
        <f>'E.P.F'!D59</f>
        <v>0</v>
      </c>
      <c r="F33" s="163">
        <f t="shared" si="0"/>
        <v>0</v>
      </c>
      <c r="G33" s="143"/>
    </row>
    <row r="34" spans="1:7" s="135" customFormat="1" ht="18" customHeight="1" x14ac:dyDescent="0.25">
      <c r="A34" s="136">
        <f>'E.P.F'!A61</f>
        <v>26</v>
      </c>
      <c r="B34" s="136" t="str">
        <f>'E.P.F'!B61</f>
        <v>Revêtt drainant : pavés drainants granite gris</v>
      </c>
      <c r="C34" s="136" t="str">
        <f>'E.P.F'!C61</f>
        <v>m2</v>
      </c>
      <c r="D34" s="40">
        <v>0</v>
      </c>
      <c r="E34" s="19">
        <f>'E.P.F'!D61</f>
        <v>0</v>
      </c>
      <c r="F34" s="163">
        <f t="shared" si="0"/>
        <v>0</v>
      </c>
      <c r="G34" s="143"/>
    </row>
    <row r="35" spans="1:7" ht="18" customHeight="1" x14ac:dyDescent="0.25">
      <c r="A35" s="15">
        <f>'E.P.F'!A63</f>
        <v>27</v>
      </c>
      <c r="B35" s="15" t="str">
        <f>'E.P.F'!B63</f>
        <v>Revêtt drainant : béton drainant circulé occasionnellement ép. 15 cm</v>
      </c>
      <c r="C35" s="15" t="str">
        <f>'E.P.F'!C63</f>
        <v>m2</v>
      </c>
      <c r="D35" s="40">
        <v>1318</v>
      </c>
      <c r="E35" s="19">
        <f>'E.P.F'!D63</f>
        <v>0</v>
      </c>
      <c r="F35" s="163">
        <f t="shared" si="0"/>
        <v>0</v>
      </c>
    </row>
    <row r="36" spans="1:7" ht="18" customHeight="1" x14ac:dyDescent="0.25">
      <c r="A36" s="15">
        <f>'E.P.F'!A65</f>
        <v>28</v>
      </c>
      <c r="B36" s="15" t="str">
        <f>'E.P.F'!B65</f>
        <v>Dépose-repose clôture panneaux soudés</v>
      </c>
      <c r="C36" s="31" t="str">
        <f>'E.P.F'!C65</f>
        <v>ml</v>
      </c>
      <c r="D36" s="40">
        <v>0</v>
      </c>
      <c r="E36" s="19">
        <f>'E.P.F'!D65</f>
        <v>0</v>
      </c>
      <c r="F36" s="163">
        <f t="shared" si="0"/>
        <v>0</v>
      </c>
    </row>
    <row r="37" spans="1:7" s="135" customFormat="1" ht="18" customHeight="1" x14ac:dyDescent="0.25">
      <c r="A37" s="136">
        <f>'E.P.F'!A67</f>
        <v>29</v>
      </c>
      <c r="B37" s="136" t="str">
        <f>'E.P.F'!B67</f>
        <v>Dépose-repose portillon</v>
      </c>
      <c r="C37" s="136" t="str">
        <f>'E.P.F'!C67</f>
        <v>u</v>
      </c>
      <c r="D37" s="40">
        <v>0</v>
      </c>
      <c r="E37" s="19">
        <f>'E.P.F'!D67</f>
        <v>0</v>
      </c>
      <c r="F37" s="163">
        <f t="shared" si="0"/>
        <v>0</v>
      </c>
    </row>
    <row r="38" spans="1:7" ht="18" customHeight="1" x14ac:dyDescent="0.25">
      <c r="A38" s="15">
        <f>'E.P.F'!A69</f>
        <v>30</v>
      </c>
      <c r="B38" s="15" t="str">
        <f>'E.P.F'!B69</f>
        <v>Marquage peinture au sol</v>
      </c>
      <c r="C38" s="15" t="str">
        <f>'E.P.F'!C69</f>
        <v>fft</v>
      </c>
      <c r="D38" s="40">
        <v>1</v>
      </c>
      <c r="E38" s="19">
        <f>'E.P.F'!D69</f>
        <v>0</v>
      </c>
      <c r="F38" s="163">
        <f t="shared" si="0"/>
        <v>0</v>
      </c>
    </row>
    <row r="39" spans="1:7" s="88" customFormat="1" ht="18" customHeight="1" x14ac:dyDescent="0.25">
      <c r="A39" s="136">
        <f>'E.P.F'!A71</f>
        <v>31</v>
      </c>
      <c r="B39" s="136" t="str">
        <f>'E.P.F'!B71</f>
        <v>Rampe d'accès PMR en béton balayé</v>
      </c>
      <c r="C39" s="136" t="str">
        <f>'E.P.F'!C71</f>
        <v>fft</v>
      </c>
      <c r="D39" s="40">
        <v>0</v>
      </c>
      <c r="E39" s="19">
        <f>'E.P.F'!D71</f>
        <v>0</v>
      </c>
      <c r="F39" s="163">
        <f t="shared" si="0"/>
        <v>0</v>
      </c>
    </row>
    <row r="40" spans="1:7" ht="18" customHeight="1" x14ac:dyDescent="0.25">
      <c r="A40" s="136">
        <f>'E.P.F'!A73</f>
        <v>32</v>
      </c>
      <c r="B40" s="136" t="str">
        <f>'E.P.F'!B73</f>
        <v>Boîtes aux lettres</v>
      </c>
      <c r="C40" s="136" t="str">
        <f>'E.P.F'!C73</f>
        <v>u</v>
      </c>
      <c r="D40" s="40">
        <v>0</v>
      </c>
      <c r="E40" s="19">
        <f>'E.P.F'!D73</f>
        <v>0</v>
      </c>
      <c r="F40" s="163">
        <f t="shared" si="0"/>
        <v>0</v>
      </c>
    </row>
    <row r="41" spans="1:7" s="135" customFormat="1" ht="18" customHeight="1" x14ac:dyDescent="0.25">
      <c r="A41" s="136">
        <f>'E.P.F'!A75</f>
        <v>33</v>
      </c>
      <c r="B41" s="136" t="str">
        <f>'E.P.F'!B75</f>
        <v>Tranchée pour réseau d'éclairage</v>
      </c>
      <c r="C41" s="136" t="str">
        <f>'E.P.F'!C75</f>
        <v>ml</v>
      </c>
      <c r="D41" s="40">
        <v>50</v>
      </c>
      <c r="E41" s="19">
        <f>'E.P.F'!D75</f>
        <v>0</v>
      </c>
      <c r="F41" s="163">
        <f t="shared" si="0"/>
        <v>0</v>
      </c>
    </row>
    <row r="42" spans="1:7" ht="18" customHeight="1" x14ac:dyDescent="0.25">
      <c r="A42" s="136">
        <f>'E.P.F'!A77</f>
        <v>34</v>
      </c>
      <c r="B42" s="136" t="str">
        <f>'E.P.F'!B77</f>
        <v>Fourreau TPC ø 63 mm aiguillé</v>
      </c>
      <c r="C42" s="136" t="str">
        <f>'E.P.F'!C77</f>
        <v>ml</v>
      </c>
      <c r="D42" s="40">
        <v>50</v>
      </c>
      <c r="E42" s="19">
        <f>'E.P.F'!D77</f>
        <v>0</v>
      </c>
      <c r="F42" s="163">
        <f t="shared" si="0"/>
        <v>0</v>
      </c>
    </row>
    <row r="43" spans="1:7" s="88" customFormat="1" ht="18" customHeight="1" x14ac:dyDescent="0.25">
      <c r="A43" s="136">
        <f>'E.P.F'!A79</f>
        <v>35</v>
      </c>
      <c r="B43" s="136" t="str">
        <f>'E.P.F'!B79</f>
        <v>Câble cuivre</v>
      </c>
      <c r="C43" s="136" t="str">
        <f>'E.P.F'!C79</f>
        <v>ml</v>
      </c>
      <c r="D43" s="40">
        <v>100</v>
      </c>
      <c r="E43" s="19">
        <f>'E.P.F'!D79</f>
        <v>0</v>
      </c>
      <c r="F43" s="163">
        <f t="shared" si="0"/>
        <v>0</v>
      </c>
    </row>
    <row r="44" spans="1:7" s="135" customFormat="1" ht="18" customHeight="1" x14ac:dyDescent="0.25">
      <c r="A44" s="136">
        <f>'E.P.F'!A81</f>
        <v>36</v>
      </c>
      <c r="B44" s="136" t="str">
        <f>'E.P.F'!B81</f>
        <v>Câblette</v>
      </c>
      <c r="C44" s="136" t="str">
        <f>'E.P.F'!C81</f>
        <v>ml</v>
      </c>
      <c r="D44" s="40">
        <v>100</v>
      </c>
      <c r="E44" s="19">
        <f>'E.P.F'!D81</f>
        <v>0</v>
      </c>
      <c r="F44" s="163">
        <f t="shared" si="0"/>
        <v>0</v>
      </c>
    </row>
    <row r="45" spans="1:7" s="88" customFormat="1" ht="18" customHeight="1" x14ac:dyDescent="0.25">
      <c r="A45" s="136">
        <f>'E.P.F'!A83</f>
        <v>37</v>
      </c>
      <c r="B45" s="136" t="str">
        <f>'E.P.F'!B83</f>
        <v>Raccordement au réseau électrique</v>
      </c>
      <c r="C45" s="136" t="str">
        <f>'E.P.F'!C83</f>
        <v>u</v>
      </c>
      <c r="D45" s="40">
        <v>0</v>
      </c>
      <c r="E45" s="19">
        <f>'E.P.F'!D83</f>
        <v>0</v>
      </c>
      <c r="F45" s="163">
        <f t="shared" si="0"/>
        <v>0</v>
      </c>
    </row>
    <row r="46" spans="1:7" ht="18" customHeight="1" x14ac:dyDescent="0.25">
      <c r="A46" s="136">
        <f>'E.P.F'!A85</f>
        <v>38</v>
      </c>
      <c r="B46" s="136" t="str">
        <f>'E.P.F'!B85</f>
        <v>Armoire de commande</v>
      </c>
      <c r="C46" s="136" t="str">
        <f>'E.P.F'!C85</f>
        <v>u</v>
      </c>
      <c r="D46" s="40">
        <v>0</v>
      </c>
      <c r="E46" s="19">
        <f>'E.P.F'!D85</f>
        <v>0</v>
      </c>
      <c r="F46" s="163">
        <f t="shared" si="0"/>
        <v>0</v>
      </c>
    </row>
    <row r="47" spans="1:7" s="88" customFormat="1" ht="18" customHeight="1" x14ac:dyDescent="0.25">
      <c r="A47" s="136">
        <f>'E.P.F'!A87</f>
        <v>39</v>
      </c>
      <c r="B47" s="136" t="str">
        <f>'E.P.F'!B87</f>
        <v>Projecteur encastré lumière rasante</v>
      </c>
      <c r="C47" s="136" t="str">
        <f>'E.P.F'!C87</f>
        <v>u</v>
      </c>
      <c r="D47" s="40">
        <v>12</v>
      </c>
      <c r="E47" s="19">
        <f>'E.P.F'!D87</f>
        <v>0</v>
      </c>
      <c r="F47" s="163">
        <f t="shared" si="0"/>
        <v>0</v>
      </c>
    </row>
    <row r="48" spans="1:7" s="135" customFormat="1" ht="18" customHeight="1" x14ac:dyDescent="0.25">
      <c r="A48" s="136">
        <f>'E.P.F'!A89</f>
        <v>40</v>
      </c>
      <c r="B48" s="136" t="str">
        <f>'E.P.F'!B89</f>
        <v>Regard de tirage 40 x 40 cm</v>
      </c>
      <c r="C48" s="136" t="str">
        <f>'E.P.F'!C89</f>
        <v>u</v>
      </c>
      <c r="D48" s="40">
        <v>2</v>
      </c>
      <c r="E48" s="19">
        <f>'E.P.F'!D89</f>
        <v>0</v>
      </c>
      <c r="F48" s="163">
        <f t="shared" si="0"/>
        <v>0</v>
      </c>
    </row>
    <row r="49" spans="1:6" s="135" customFormat="1" ht="18" customHeight="1" x14ac:dyDescent="0.25">
      <c r="A49" s="136">
        <f>'E.P.F'!A91</f>
        <v>41</v>
      </c>
      <c r="B49" s="136" t="str">
        <f>'E.P.F'!B91</f>
        <v>Contrôle du réseau d'éclairage</v>
      </c>
      <c r="C49" s="136" t="str">
        <f>'E.P.F'!C91</f>
        <v>fft</v>
      </c>
      <c r="D49" s="40">
        <v>1</v>
      </c>
      <c r="E49" s="19">
        <f>'E.P.F'!D91</f>
        <v>0</v>
      </c>
      <c r="F49" s="163">
        <f t="shared" si="0"/>
        <v>0</v>
      </c>
    </row>
    <row r="50" spans="1:6" s="135" customFormat="1" ht="18" customHeight="1" x14ac:dyDescent="0.25">
      <c r="A50" s="136">
        <f>'E.P.F'!A93</f>
        <v>42</v>
      </c>
      <c r="B50" s="136" t="str">
        <f>'E.P.F'!B93</f>
        <v>Borne escamotable</v>
      </c>
      <c r="C50" s="136" t="str">
        <f>'E.P.F'!C93</f>
        <v>u</v>
      </c>
      <c r="D50" s="40">
        <v>0</v>
      </c>
      <c r="E50" s="19">
        <f>'E.P.F'!D93</f>
        <v>0</v>
      </c>
      <c r="F50" s="163">
        <f t="shared" si="0"/>
        <v>0</v>
      </c>
    </row>
    <row r="51" spans="1:6" ht="12" customHeight="1" x14ac:dyDescent="0.25">
      <c r="A51" s="15"/>
      <c r="B51" s="15"/>
      <c r="C51" s="15"/>
      <c r="D51" s="40"/>
      <c r="E51" s="19"/>
      <c r="F51" s="39"/>
    </row>
    <row r="52" spans="1:6" ht="18" customHeight="1" x14ac:dyDescent="0.25">
      <c r="A52" s="15"/>
      <c r="B52" s="20" t="s">
        <v>14</v>
      </c>
      <c r="C52" s="36"/>
      <c r="D52" s="19"/>
      <c r="E52" s="19"/>
      <c r="F52" s="46">
        <f>SUM(F9:F51)</f>
        <v>0</v>
      </c>
    </row>
    <row r="53" spans="1:6" x14ac:dyDescent="0.25">
      <c r="A53" s="15"/>
      <c r="B53" s="41" t="s">
        <v>40</v>
      </c>
      <c r="C53" s="36"/>
      <c r="D53" s="19"/>
      <c r="E53" s="19"/>
      <c r="F53" s="19">
        <f>F52*0.2</f>
        <v>0</v>
      </c>
    </row>
    <row r="54" spans="1:6" x14ac:dyDescent="0.25">
      <c r="A54" s="15"/>
      <c r="B54" s="20" t="s">
        <v>39</v>
      </c>
      <c r="C54" s="36"/>
      <c r="D54" s="19"/>
      <c r="E54" s="19"/>
      <c r="F54" s="16">
        <f>SUM(F52:F53)</f>
        <v>0</v>
      </c>
    </row>
    <row r="55" spans="1:6" ht="25.15" customHeight="1" x14ac:dyDescent="0.25">
      <c r="A55" s="23"/>
      <c r="B55" s="21"/>
      <c r="C55" s="22"/>
      <c r="D55" s="21"/>
      <c r="E55" s="21"/>
      <c r="F55" s="21"/>
    </row>
    <row r="57" spans="1:6" ht="36" customHeight="1" x14ac:dyDescent="0.25"/>
    <row r="58" spans="1:6" x14ac:dyDescent="0.25">
      <c r="E58" s="164"/>
      <c r="F58" s="85"/>
    </row>
    <row r="59" spans="1:6" x14ac:dyDescent="0.25">
      <c r="E59" s="164"/>
      <c r="F59" s="85"/>
    </row>
    <row r="60" spans="1:6" x14ac:dyDescent="0.25">
      <c r="E60" s="165"/>
      <c r="F60" s="85"/>
    </row>
    <row r="61" spans="1:6" x14ac:dyDescent="0.25">
      <c r="E61" s="165"/>
      <c r="F61" s="85"/>
    </row>
    <row r="62" spans="1:6" x14ac:dyDescent="0.25">
      <c r="E62" s="166"/>
      <c r="F62" s="167"/>
    </row>
  </sheetData>
  <sheetProtection algorithmName="SHA-512" hashValue="YR0lmU/gB74wlRjg/F7O/Uxj0YAle5U+l+b8vyfalwb1qBibmyvGZfCP4LJRfW5WVi0ng00MicgcAkJovngroA==" saltValue="6aTXL1UCAdGi4c7oVn2JKw==" spinCount="100000" sheet="1" objects="1" scenarios="1"/>
  <mergeCells count="4">
    <mergeCell ref="C1:F1"/>
    <mergeCell ref="C3:F3"/>
    <mergeCell ref="E5:F5"/>
    <mergeCell ref="C2:D2"/>
  </mergeCells>
  <pageMargins left="0.70866141732283472" right="0.70866141732283472" top="0.74803149606299213" bottom="0.55118110236220474" header="0.31496062992125984" footer="0.31496062992125984"/>
  <pageSetup paperSize="9" scale="75" orientation="portrait" r:id="rId1"/>
  <headerFooter>
    <oddFooter>&amp;LCEREG&amp;R&amp;P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26738-1232-49D5-BD5E-8B39C7A586EF}">
  <dimension ref="A1:I22"/>
  <sheetViews>
    <sheetView view="pageBreakPreview" zoomScaleNormal="100" zoomScaleSheetLayoutView="100" workbookViewId="0">
      <selection activeCell="D9" sqref="D9"/>
    </sheetView>
  </sheetViews>
  <sheetFormatPr baseColWidth="10" defaultRowHeight="15" x14ac:dyDescent="0.25"/>
  <cols>
    <col min="1" max="1" width="16.140625" customWidth="1"/>
    <col min="2" max="2" width="9.28515625" customWidth="1"/>
    <col min="3" max="3" width="57.28515625" customWidth="1"/>
    <col min="4" max="4" width="27.85546875" style="47" customWidth="1"/>
    <col min="5" max="5" width="10.42578125" style="5" customWidth="1"/>
    <col min="6" max="6" width="15.5703125" style="5" customWidth="1"/>
    <col min="7" max="7" width="17.42578125" style="5" customWidth="1"/>
  </cols>
  <sheetData>
    <row r="1" spans="1:9" ht="15.75" customHeight="1" x14ac:dyDescent="0.25">
      <c r="D1" s="171"/>
      <c r="E1" s="171"/>
      <c r="F1" s="171"/>
      <c r="G1" s="171"/>
    </row>
    <row r="2" spans="1:9" ht="28.5" customHeight="1" x14ac:dyDescent="0.3">
      <c r="C2" s="169" t="s">
        <v>43</v>
      </c>
      <c r="D2" s="169"/>
      <c r="E2" s="6"/>
      <c r="F2" s="8"/>
      <c r="G2" s="6"/>
    </row>
    <row r="3" spans="1:9" ht="14.45" customHeight="1" x14ac:dyDescent="0.25">
      <c r="C3" s="1"/>
      <c r="D3" s="170"/>
      <c r="E3" s="170"/>
      <c r="F3" s="170"/>
      <c r="G3" s="170"/>
    </row>
    <row r="4" spans="1:9" x14ac:dyDescent="0.25">
      <c r="C4" s="2" t="s">
        <v>44</v>
      </c>
      <c r="D4" s="3"/>
      <c r="E4" s="7"/>
      <c r="F4" s="7"/>
      <c r="G4" s="7"/>
    </row>
    <row r="5" spans="1:9" ht="43.15" customHeight="1" x14ac:dyDescent="0.25">
      <c r="B5" s="24"/>
      <c r="C5" s="48" t="s">
        <v>117</v>
      </c>
      <c r="D5" s="178"/>
      <c r="E5" s="178"/>
      <c r="F5" s="177"/>
      <c r="G5" s="177"/>
    </row>
    <row r="6" spans="1:9" ht="3.6" customHeight="1" x14ac:dyDescent="0.25">
      <c r="A6" s="9"/>
      <c r="B6" s="9"/>
      <c r="C6" s="10"/>
      <c r="D6" s="150"/>
      <c r="E6" s="161"/>
      <c r="F6" s="79"/>
      <c r="G6" s="79"/>
    </row>
    <row r="7" spans="1:9" ht="16.5" customHeight="1" x14ac:dyDescent="0.25">
      <c r="A7" s="11"/>
      <c r="B7" s="11"/>
      <c r="C7" s="12"/>
      <c r="D7" s="158"/>
      <c r="E7" s="147"/>
      <c r="F7" s="80"/>
      <c r="G7" s="80"/>
    </row>
    <row r="8" spans="1:9" ht="30.6" customHeight="1" x14ac:dyDescent="0.25">
      <c r="A8" s="67"/>
      <c r="B8" s="13" t="s">
        <v>7</v>
      </c>
      <c r="C8" s="14" t="s">
        <v>46</v>
      </c>
      <c r="D8" s="157" t="s">
        <v>47</v>
      </c>
      <c r="E8" s="148"/>
      <c r="F8" s="81"/>
      <c r="G8" s="81"/>
      <c r="I8" s="5"/>
    </row>
    <row r="9" spans="1:9" ht="28.5" customHeight="1" x14ac:dyDescent="0.25">
      <c r="A9" s="175" t="s">
        <v>48</v>
      </c>
      <c r="B9" s="15">
        <v>1</v>
      </c>
      <c r="C9" s="68" t="s">
        <v>45</v>
      </c>
      <c r="D9" s="76">
        <f>'Phase 1 - parvis et jardin'!F52</f>
        <v>0</v>
      </c>
      <c r="E9" s="155"/>
      <c r="F9" s="82"/>
      <c r="G9" s="83"/>
    </row>
    <row r="10" spans="1:9" ht="28.5" customHeight="1" x14ac:dyDescent="0.25">
      <c r="A10" s="176"/>
      <c r="B10" s="15">
        <v>2</v>
      </c>
      <c r="C10" s="68" t="s">
        <v>49</v>
      </c>
      <c r="D10" s="76">
        <f>'Phase 2 - Cour de l''école '!F52</f>
        <v>0</v>
      </c>
      <c r="E10" s="155"/>
      <c r="F10" s="82"/>
      <c r="G10" s="83"/>
    </row>
    <row r="11" spans="1:9" ht="18" customHeight="1" x14ac:dyDescent="0.25">
      <c r="A11" s="69"/>
      <c r="B11" s="69"/>
      <c r="C11" s="69"/>
      <c r="D11" s="77"/>
      <c r="E11" s="156"/>
      <c r="F11" s="82"/>
      <c r="G11" s="83"/>
    </row>
    <row r="12" spans="1:9" ht="18" customHeight="1" x14ac:dyDescent="0.25">
      <c r="B12" s="70"/>
      <c r="C12" s="71" t="s">
        <v>50</v>
      </c>
      <c r="D12" s="159">
        <f>SUM(D9:D10)</f>
        <v>0</v>
      </c>
      <c r="E12" s="155"/>
      <c r="F12" s="82"/>
      <c r="G12" s="84"/>
    </row>
    <row r="13" spans="1:9" ht="18" customHeight="1" x14ac:dyDescent="0.25">
      <c r="B13" s="72"/>
      <c r="C13" s="73" t="s">
        <v>51</v>
      </c>
      <c r="D13" s="78">
        <f>D12*0.2</f>
        <v>0</v>
      </c>
      <c r="E13" s="154"/>
      <c r="F13" s="151"/>
      <c r="G13" s="82"/>
    </row>
    <row r="14" spans="1:9" ht="18" customHeight="1" x14ac:dyDescent="0.25">
      <c r="B14" s="72"/>
      <c r="C14" s="74" t="s">
        <v>52</v>
      </c>
      <c r="D14" s="76">
        <f>D12+D13</f>
        <v>0</v>
      </c>
      <c r="E14" s="155"/>
      <c r="F14" s="82"/>
      <c r="G14" s="85"/>
    </row>
    <row r="15" spans="1:9" ht="9" customHeight="1" x14ac:dyDescent="0.25">
      <c r="B15" s="75"/>
      <c r="C15" s="75"/>
      <c r="D15" s="160"/>
      <c r="E15" s="149"/>
      <c r="F15" s="86"/>
      <c r="G15" s="86"/>
    </row>
    <row r="16" spans="1:9" x14ac:dyDescent="0.25">
      <c r="B16" s="69"/>
      <c r="C16" s="69"/>
      <c r="D16" s="69"/>
      <c r="E16" s="69"/>
    </row>
    <row r="17" spans="6:7" x14ac:dyDescent="0.25">
      <c r="F17" s="153"/>
    </row>
    <row r="18" spans="6:7" ht="25.15" customHeight="1" x14ac:dyDescent="0.25">
      <c r="F18" s="152"/>
      <c r="G18" s="16"/>
    </row>
    <row r="19" spans="6:7" x14ac:dyDescent="0.25">
      <c r="F19" s="32"/>
      <c r="G19" s="16"/>
    </row>
    <row r="20" spans="6:7" ht="36" customHeight="1" x14ac:dyDescent="0.25">
      <c r="F20" s="33"/>
      <c r="G20" s="16"/>
    </row>
    <row r="21" spans="6:7" x14ac:dyDescent="0.25">
      <c r="F21" s="33"/>
      <c r="G21" s="16"/>
    </row>
    <row r="22" spans="6:7" x14ac:dyDescent="0.25">
      <c r="F22" s="34"/>
      <c r="G22" s="35"/>
    </row>
  </sheetData>
  <sheetProtection algorithmName="SHA-512" hashValue="C+v/zXM0Hct8Y73PUMRFvBKFX1xJrqglUOLsia49q4K9jeQGTgYHER2L/hOOgjc42oWlby/b7+NlhgYh0v6QMQ==" saltValue="FWlxoL+HPtnoxUBeJW7VzQ==" spinCount="100000" sheet="1" objects="1" scenarios="1"/>
  <mergeCells count="6">
    <mergeCell ref="A9:A10"/>
    <mergeCell ref="D1:G1"/>
    <mergeCell ref="C2:D2"/>
    <mergeCell ref="D3:G3"/>
    <mergeCell ref="F5:G5"/>
    <mergeCell ref="D5:E5"/>
  </mergeCells>
  <pageMargins left="0.70866141732283472" right="0.70866141732283472" top="0.74803149606299213" bottom="0.55118110236220474" header="0.31496062992125984" footer="0.31496062992125984"/>
  <pageSetup paperSize="9" scale="75" orientation="portrait" r:id="rId1"/>
  <headerFooter>
    <oddFooter>&amp;LCEREG&amp;R&amp;P</oddFooter>
  </headerFooter>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E.P.F</vt:lpstr>
      <vt:lpstr>Phase 1 - parvis et jardin</vt:lpstr>
      <vt:lpstr>Phase 2 - Cour de l'école </vt:lpstr>
      <vt:lpstr>Récapitulatif</vt:lpstr>
      <vt:lpstr>E.P.F!Impression_des_titres</vt:lpstr>
      <vt:lpstr>E.P.F!Print_Area</vt:lpstr>
      <vt:lpstr>'Phase 1 - parvis et jardin'!Print_Area</vt:lpstr>
      <vt:lpstr>'Phase 2 - Cour de l''école '!Print_Area</vt:lpstr>
      <vt:lpstr>Récapitulatif!Print_Area</vt:lpstr>
      <vt:lpstr>E.P.F!Zone_d_impression</vt:lpstr>
      <vt:lpstr>'Phase 1 - parvis et jardin'!Zone_d_impression</vt:lpstr>
      <vt:lpstr>'Phase 2 - Cour de l''école '!Zone_d_impression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Noemie Naïr</dc:creator>
  <cp:lastModifiedBy>Gabrielle LE GALL</cp:lastModifiedBy>
  <cp:lastPrinted>2022-04-12T14:27:37Z</cp:lastPrinted>
  <dcterms:created xsi:type="dcterms:W3CDTF">2019-10-08T15:10:26Z</dcterms:created>
  <dcterms:modified xsi:type="dcterms:W3CDTF">2022-05-04T07:20:40Z</dcterms:modified>
</cp:coreProperties>
</file>